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Konpromisoak\KontaLagun\ARAUDIA\32-2018 Foru Dekretua - Barne kontrola\Barne kontrola - gidak eta txosten ereduak\Barne kontrola - Gipuzkoako GIDA\3-ARRISKUEN excela\"/>
    </mc:Choice>
  </mc:AlternateContent>
  <bookViews>
    <workbookView xWindow="90" yWindow="330" windowWidth="17100" windowHeight="5385"/>
  </bookViews>
  <sheets>
    <sheet name="ARRISKUAK" sheetId="1" r:id="rId1"/>
    <sheet name="IRIZPIDEAK" sheetId="2" r:id="rId2"/>
  </sheets>
  <definedNames>
    <definedName name="_xlnm._FilterDatabase" localSheetId="0" hidden="1">ARRISKUAK!$H$1:$H$37</definedName>
  </definedNames>
  <calcPr calcId="162913"/>
</workbook>
</file>

<file path=xl/calcChain.xml><?xml version="1.0" encoding="utf-8"?>
<calcChain xmlns="http://schemas.openxmlformats.org/spreadsheetml/2006/main">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 i="1"/>
  <c r="G4" i="1"/>
  <c r="G2" i="1"/>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2" i="1"/>
</calcChain>
</file>

<file path=xl/sharedStrings.xml><?xml version="1.0" encoding="utf-8"?>
<sst xmlns="http://schemas.openxmlformats.org/spreadsheetml/2006/main" count="262" uniqueCount="119">
  <si>
    <t>E1</t>
  </si>
  <si>
    <t>E2</t>
  </si>
  <si>
    <t>E3</t>
  </si>
  <si>
    <t>E4</t>
  </si>
  <si>
    <t>E5</t>
  </si>
  <si>
    <t>E6</t>
  </si>
  <si>
    <t>ARRISKUAK ANTZEMATEN DIREN EREMUA</t>
  </si>
  <si>
    <t>Identifikazioa</t>
  </si>
  <si>
    <t>Hornitzaileei ordaintzeko legezko epea ez betetzea. Kasu horretan berandutze-interesak ez ordaintzea.</t>
  </si>
  <si>
    <t>Txikia, salbuespenez</t>
  </si>
  <si>
    <t>Arriskuak honako egoeraren bat sor badezake: araudia ez betetzea, informazioa fidagarria ez izatea, aktiboak behar bezala ez babestea edo kudeaketa eraginkorra eta efizientea ez izatea.</t>
  </si>
  <si>
    <t>Diruzaintzaren  aurrekontua hiru hilez behin eguneratzea</t>
  </si>
  <si>
    <t>Ez dago kontrolik eta horren ebidentziarik ere.</t>
  </si>
  <si>
    <t>ONARGARRIA ETA LEHENTASUN TXIKIA</t>
  </si>
  <si>
    <t>Aplikatu beharreko araudi berri esangarria: kontratuen lege berria, gardentasunaren legea</t>
  </si>
  <si>
    <t>Altua, maiz errepikatzen da.</t>
  </si>
  <si>
    <t>Arriskuak honako bi egoera sor baditzake: araudia ez betetzea, informazioa fidagarria ez izatea, aktiboak behar bezala ez babestea edo kudeaketa eraginkorra eta efizientea ez izatea.</t>
  </si>
  <si>
    <t>OSO LARRIA ETA LEHENTASUN OSO ALTUA</t>
  </si>
  <si>
    <t>Itxuraz, goi-zuzendaritzaren, ordezkaritzaren, bidaien edo dieten gastu altuak eta erregulazio nahiz ikuskapen egokirik eza.</t>
  </si>
  <si>
    <t>Ertaina, noizean behin errepikatzen da.</t>
  </si>
  <si>
    <t>Kontrola egina egotearen inguruan probak daude.</t>
  </si>
  <si>
    <t xml:space="preserve">LARRIA ETA LEHENTASUN ALTUA </t>
  </si>
  <si>
    <t>Mendeko erakundeek Kontu-hartzailetzari bidaltzean informazioa falta zaie edo bidaltzean etengabe atzeratzen dira. Ikuskatuak izan behar diren mendeko erakundeetan kontu-auditoriarik eza.</t>
  </si>
  <si>
    <t>Itxuraz, barne kontrol indartsua diseinatu, ezarri eta mantentzearekin kudeaketa- eta zuzendaritza-organoen konpromisorik ez dago. Funtzioak ez daude behar bezala banatuak.</t>
  </si>
  <si>
    <t>Oso altua, sistematikoki errepikatzen da.</t>
  </si>
  <si>
    <t>Behin eta berriz aurreko ekitaldietako kontuetan akatsak antzematen dira edo akatsen historia garrantzitsua dago.</t>
  </si>
  <si>
    <t>Urteko auditoriak egiten dira.</t>
  </si>
  <si>
    <t>Barneko kontrol-organoak adierazitako urritasun edo eragozpen esangarriak ez dira zuzentzen. Kanpoko kontrol-organoen gomendioak ez dira kontuan hartzen (zehaztu).</t>
  </si>
  <si>
    <t>Eragozpenen aurkako ebazpenei buruzko urteko txostena osoko bilkura eta kontuen epaitegirako.</t>
  </si>
  <si>
    <t xml:space="preserve">GARRANTZITSUA ETA LEHENTASUN ERTAINA </t>
  </si>
  <si>
    <t>Kontabilitatea edo diru-bilketa kanporatzea, itxuraz, jarraipen- eta kontrol-prozedurak zehaztu gabe.</t>
  </si>
  <si>
    <t>Aplikazio informatikoetan akatsak. Azpiegitura informatikoa ez dago integratua. Sistema desberdinetatik datorren informazioaren artean koherentziarik eza. Aldaketa ugariak eta, itxuraz, arrazoirik gabeak informazio-prozesuaren sistemetan. Kontrol desegokiak eta urriak informazio-sistemetara, datu-baseetara eta eragiketen erregistrora sartzean. Aplikazioek tokiko sektore publikoaren behar zehatzei ez dizkiete erantzuten.</t>
  </si>
  <si>
    <t>Oso txikia, aurrekaririk ez dago idatziz jasoa.</t>
  </si>
  <si>
    <t>Urteko kontabilitatea ixteari buruz ez dago argibide edo prozedura berezirik.</t>
  </si>
  <si>
    <t>Kontabilitate-sistema urtarrilaren 31n ixten da.</t>
  </si>
  <si>
    <t>Kontrola automatizatua dago.</t>
  </si>
  <si>
    <t>Kutxako kontaketak eta bankukoak bateratu gabe. Kutxa finkoaren aurrerakinak eta justifikatzeke ordainketak behar bezala ez kontrolatzea edo ez egitea.</t>
  </si>
  <si>
    <t>Hilean bateratzeak egin eta KFA eta OJ fiskalizatzen dira.</t>
  </si>
  <si>
    <t>Itxuraz, aktiboak erregistratzeko sistema egokirik ez dago edo erregistroak ez daude eguneratuak. Inbentariorik eza. Eguneratu gabeko inbentarioak.</t>
  </si>
  <si>
    <t>Iruzur edo abusuen aztarnak. Salaketa judizialak.</t>
  </si>
  <si>
    <t>Urteko kontuak eta jakinarazi beharreko gainerako informazioa legezko epez kanpo formulatu edo egitea.</t>
  </si>
  <si>
    <t>Epean informazioa eskatuz ofizioa bidaltzen da.</t>
  </si>
  <si>
    <t>Ondare-kudeaketari buruzko dokumentazioa ez zaie langile egokiei jakinarazten.</t>
  </si>
  <si>
    <t>Aurrekontu-ezegonkortasuna. Aurrekontua egikaritzean desbideratze esangarriak. Sistematikoki gaindiz balioztatzen dira aurrekontuaren diru-sarrerak. Gastu orokor negatiboetarako diruzaintzaren gerakina. Finantza arazo edo jarduera jarraitzeari buruzkoen aztarnak. Behin eta berriz galerak. Ondare negatiboa. Maniobra-funts negatiboa. Aurrezki garbi negatiboa. Behin eta berriz altxortegia behar da. Eskudiruaren fluxu negatibo errepikariak.</t>
  </si>
  <si>
    <t>Hiru hilez behin osoko bilkurari eta BFAri aurrekontu-egikaritzeari buruzko informazioa bidaltzen zaio.</t>
  </si>
  <si>
    <t>Aurrekontua etengabe luzatzea. Aurrekontu-aldaketa gehiegi. Aurrekontu-aldaketen oso zenbateko esangarria.</t>
  </si>
  <si>
    <t>Plan ekonomiko-finantzarioak, doikuntza edo finantza-onbideratzeari buruzkoak ez betetzea. Aldaketa ugariak. Erakundea behartuta egonik, planak ez onartzea.</t>
  </si>
  <si>
    <t xml:space="preserve">Diruzaintzaren kudeaketa desegokia. Zorpetze altua. Itxuraz, mugak eta legezko prozedurak bete ez ditzaketen zorpetze-eragiketak egitea. Epe luzera finantzaketaren beharrak estaltzen dituzten diruzaintzaren eragiketak. </t>
  </si>
  <si>
    <t>Aurretiazko kontu-hartzailetzaren txostena</t>
  </si>
  <si>
    <t>Eskudiru garrantzitsua kutxan eta eskudiruan ordainketa garrantzitsuak edo ugariak.</t>
  </si>
  <si>
    <t>Aldaketa nabarmenak aktibo, pasibo, ondare garbi emaitza, aurrekontuaren likidazio, ratio, hornidura, ekitaldi batetik besterako kontabilitate-estimazioetan, arrazoi ezagunik gabe.</t>
  </si>
  <si>
    <t>Ohiz kanpoko eragiketak, konplexuak edo neurtzean zalantza-maila handia sortzen dutenak. Eragiketa oso garrantzitsuak edo ekitaldia ixtetik hurbil egindako doikuntzak. Ohikoak ez diren edo sistematikoak suertatzen diren transakzioen kopuru esangarria. Zati lotuekin transakzio esangarriak.</t>
  </si>
  <si>
    <t>Kontuen auditoriari buruzko txostenetan salbuespenak edo nabarmentze-idatz-zatiak eta oinarrizko baldintzei buruzko aurretiazko fiskalizazio mugatuan oharrak (Zehaztu)</t>
  </si>
  <si>
    <t>Auditoriari buruzko txostenak argitaratzen dira eta oharrekin txostenak daude.</t>
  </si>
  <si>
    <t>Eskubideak, esaterako, urbanizazioaren kuotak edo kanonak onartzeko irizpideak ez daude edo desegokiak dira. Kobratzearen zain dauden eskubideak modu garrantzitsuak baliogabetzea. Bidegabe jasotako diru-sarrerengatik itzultze garrantzitsu edo ugariak. Diru-sarreren arloari dagokionez, araudian edo jurisprudentzian aldaketak, hala nola, hiri-lursailen balioa gehitzearen gaineko zergan izandakoak.</t>
  </si>
  <si>
    <t>Aplikatzeke dauden partiden zenbateko altua edo antzinatasuna. Itxuraz, aurrekontuan ez dauden eragiketei dagokienez, zordunen eta hartzekodunen gehiegizko zenbatekoa.</t>
  </si>
  <si>
    <t>Likidazioa dela-eta, kontu-hartzailetzaren urteko txostena.</t>
  </si>
  <si>
    <t xml:space="preserve"> Eragindako finantzaketarekin gastuen kontrolik eza edo desegokia. Diru-laguntzak ondare garbiari eta ondare garbia diru-sarrerei egozteko irizpiderik eza edo egokiak ez izatea.</t>
  </si>
  <si>
    <t>Aurrekontuari egozteke dauden gastu sortuen kontrolik eza. Kredituak judizioz kanpo onartzea.</t>
  </si>
  <si>
    <t>Kobratzeke dauden zordunen kaltea hornitzeko irizpide edo analisirik eza. Aurrekontu itxien inguruan zordunen zenbateko handia (zordun zaharrak).</t>
  </si>
  <si>
    <t>Kostuen kontabilitaterik eza edo desegokia izatea. Tasa eta prezio publikoak zehazteko kontuen analisirik eza.</t>
  </si>
  <si>
    <t xml:space="preserve">Arriskuak honako hiru egoera sor baditzake: araudia ez betetzea, informazioa fidagarria ez izatea, aktiboak behar bezala ez babestea edo kudeaketa eraginkorra eta efizientea ez izatea. </t>
  </si>
  <si>
    <t>Aktibo finantzarioetan eragiketa ugari edo esangarri ala konplexuak.</t>
  </si>
  <si>
    <t>Programa edo erakunde berriak. Erakunde edo arlo baten egitura edo jardueran aldaketa esangarriak. Dauden programetan aldaketa garrantzitsuak. Aldaketa politikoak.</t>
  </si>
  <si>
    <t>Itxaropenak, helburuak edo aurrekontua betetzeko gehiegizko presioa.</t>
  </si>
  <si>
    <t>Itxuraz, erakundearen jarduera eta sozietatearen xedearekin zerikusia ez duten eragiketak.</t>
  </si>
  <si>
    <t>Beharrezko prestakuntzarekin langileen hornidurarik eza, batez ere, funtsezko arloetan eta zuzendaritza- nahiz kontrol-organoetan. Itxuraz, langileak hautatzeko prozesuak ez dira egokiak. Kudeaketa- eta zuzendaritza-organoetan aldaketa ugariak. Langileen txandakatze handia. Itxuraz, legezkotasunaren aurkakoak izan daitezkeen lan-hitzarmenen klausulak. Hilabeteen arteko nominetan aldaketa esangarriak, itxuraz, arrazoirik izan gabe. Ordainsari-masaren hazkuntzari buruz kontrolik eza.</t>
  </si>
  <si>
    <t>Zerbitzuak kanporatzea. Mendeko erakundeek edo bitarteko propioek, dirudienez, bitartekari huts modura jarduten dute eta ez dute balio erantsirik. Administrazioaren interes desberdinekin hirugarrenek kudeaketan parte hartzea. Emakidak. Enpresa mistoak. Hitzarmenak. Nahasitako hirugarrenen eskutik kontratu-eskakizunak edo zerbitzuen eskaintza egokia betetzeari buruzko kontrol-prozedurarik eza edo desegokia.</t>
  </si>
  <si>
    <t>Arriskuaren larritasuna</t>
  </si>
  <si>
    <t>PUNTUAK</t>
  </si>
  <si>
    <t>Gertatzeko probabilitatea</t>
  </si>
  <si>
    <t>Kontrolak ebaluatzea</t>
  </si>
  <si>
    <t>Argi dago kontrola egiten dela eta probak gauzatzen direla.</t>
  </si>
  <si>
    <t>Kontrola automatizatua dago eta ikuskatzen da.</t>
  </si>
  <si>
    <t>Arriskuaren balorazioa honakoa izango da: eragina gehi probabilitatea eta gehi kontrola</t>
  </si>
  <si>
    <t>GORAKOA</t>
  </si>
  <si>
    <t>GAINERAKOA</t>
  </si>
  <si>
    <t xml:space="preserve">Arriskuarekin egoera guzti hauek eragiten badira: araudia ez betetzea, informazioa fidagarria ez izatea, aktiboak behar bezala ez babestea eta kudeaketa eraginkorra eta efizientea ez izatea. </t>
  </si>
  <si>
    <t>K1</t>
  </si>
  <si>
    <t>K2</t>
  </si>
  <si>
    <t>K3</t>
  </si>
  <si>
    <t>K4</t>
  </si>
  <si>
    <t>K5</t>
  </si>
  <si>
    <t>K6</t>
  </si>
  <si>
    <t>K7</t>
  </si>
  <si>
    <t>K8</t>
  </si>
  <si>
    <t>K9</t>
  </si>
  <si>
    <t>K10</t>
  </si>
  <si>
    <t>K11</t>
  </si>
  <si>
    <t>K12</t>
  </si>
  <si>
    <t>K13</t>
  </si>
  <si>
    <t>K14</t>
  </si>
  <si>
    <t>K15</t>
  </si>
  <si>
    <t>FKA1</t>
  </si>
  <si>
    <t>FKA2</t>
  </si>
  <si>
    <t>FKA3</t>
  </si>
  <si>
    <t>FKA4</t>
  </si>
  <si>
    <t>FKA5</t>
  </si>
  <si>
    <t>FKA6</t>
  </si>
  <si>
    <t>FKA7</t>
  </si>
  <si>
    <t>FKA8</t>
  </si>
  <si>
    <t>FKA9</t>
  </si>
  <si>
    <t>FKA10</t>
  </si>
  <si>
    <t>FKA11</t>
  </si>
  <si>
    <t>FKA12</t>
  </si>
  <si>
    <t>FKA13</t>
  </si>
  <si>
    <t>FKA14</t>
  </si>
  <si>
    <t>FKA15</t>
  </si>
  <si>
    <t>Gipuzkoako Foru Aldundia argitaratutako adierazleen batez bestearekiko edo erakunde propioaren aurreko ekitaldietako likidazio-datuekiko desbideratze esangarriak.</t>
  </si>
  <si>
    <r>
      <t xml:space="preserve">Zer joan daiteke gaizki? </t>
    </r>
    <r>
      <rPr>
        <sz val="12"/>
        <color rgb="FF000000"/>
        <rFont val="Calibri"/>
        <family val="2"/>
        <scheme val="minor"/>
      </rPr>
      <t xml:space="preserve">(Arriskua identifikatzea)
</t>
    </r>
  </si>
  <si>
    <r>
      <t xml:space="preserve">Zein da gaizki joatearen probabilitatea? </t>
    </r>
    <r>
      <rPr>
        <sz val="12"/>
        <color rgb="FF000000"/>
        <rFont val="Calibri"/>
        <family val="2"/>
        <scheme val="minor"/>
      </rPr>
      <t xml:space="preserve">(Arriskua aztertzea)
</t>
    </r>
    <r>
      <rPr>
        <b/>
        <sz val="12"/>
        <color rgb="FF0070C0"/>
        <rFont val="Calibri"/>
        <family val="2"/>
        <scheme val="minor"/>
      </rPr>
      <t>Aukeratu goitibeherako menuan dagokion aukera</t>
    </r>
  </si>
  <si>
    <r>
      <t>Zein dira ondorioak eta zer eragin izango luke gertaeraren aurrean bageunde?</t>
    </r>
    <r>
      <rPr>
        <sz val="12"/>
        <color rgb="FF000000"/>
        <rFont val="Calibri"/>
        <family val="2"/>
        <scheme val="minor"/>
      </rPr>
      <t xml:space="preserve"> (Arriskua aztertzea)
</t>
    </r>
    <r>
      <rPr>
        <b/>
        <sz val="12"/>
        <color rgb="FF0070C0"/>
        <rFont val="Calibri"/>
        <family val="2"/>
        <scheme val="minor"/>
      </rPr>
      <t>Aukeratu goitibeherako menuan dagokion aukera</t>
    </r>
  </si>
  <si>
    <r>
      <t>Zer egiten da saihesteko?</t>
    </r>
    <r>
      <rPr>
        <sz val="12"/>
        <color rgb="FF000000"/>
        <rFont val="Calibri"/>
        <family val="2"/>
        <scheme val="minor"/>
      </rPr>
      <t xml:space="preserve"> (Kontrolak identifikatzea)</t>
    </r>
  </si>
  <si>
    <r>
      <t>Egindako kontrolari esker arriskua</t>
    </r>
    <r>
      <rPr>
        <b/>
        <sz val="12"/>
        <color rgb="FF000000"/>
        <rFont val="Calibri"/>
        <family val="2"/>
        <scheme val="minor"/>
      </rPr>
      <t xml:space="preserve"> murrizteari buruzko balioztapena
</t>
    </r>
    <r>
      <rPr>
        <b/>
        <sz val="12"/>
        <color rgb="FF0070C0"/>
        <rFont val="Calibri"/>
        <family val="2"/>
        <scheme val="minor"/>
      </rPr>
      <t>Aukeratu goitibeherako menuan dagokion aukera</t>
    </r>
  </si>
  <si>
    <r>
      <t>Arriskua</t>
    </r>
    <r>
      <rPr>
        <b/>
        <sz val="12"/>
        <color rgb="FF000000"/>
        <rFont val="Calibri"/>
        <family val="2"/>
        <scheme val="minor"/>
      </rPr>
      <t xml:space="preserve"> balioztatzea</t>
    </r>
  </si>
  <si>
    <t>PROZEDURAK
 ETA KONTROLA</t>
  </si>
  <si>
    <t>PROZEDURAK 
ETA KONTROLA</t>
  </si>
  <si>
    <t>FINANTZAK, 
KONTABILITATEA 
ETA AURREKONTUA</t>
  </si>
  <si>
    <t>ERAKUNDEAREN 
EGITURA ETA 
JARDUERA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</si>
</sst>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Lato Light"/>
      <family val="2"/>
    </font>
    <font>
      <b/>
      <sz val="11"/>
      <color theme="1"/>
      <name val="Lato Light"/>
      <family val="2"/>
    </font>
    <font>
      <sz val="10"/>
      <color theme="1"/>
      <name val="Lato Light"/>
      <family val="2"/>
    </font>
    <font>
      <sz val="11"/>
      <color theme="1"/>
      <name val="Calibri"/>
      <family val="2"/>
    </font>
    <font>
      <sz val="10"/>
      <color rgb="FF000000"/>
      <name val="Arial"/>
      <family val="2"/>
    </font>
    <font>
      <sz val="9"/>
      <color rgb="FF000000"/>
      <name val="Arial"/>
      <family val="2"/>
    </font>
    <font>
      <sz val="11"/>
      <color rgb="FF000000"/>
      <name val="Arial"/>
      <family val="2"/>
    </font>
    <font>
      <b/>
      <sz val="11"/>
      <color rgb="FF000000"/>
      <name val="Arial"/>
      <family val="2"/>
    </font>
    <font>
      <b/>
      <sz val="11"/>
      <color theme="0"/>
      <name val="Calibri"/>
      <family val="2"/>
      <scheme val="minor"/>
    </font>
    <font>
      <sz val="12"/>
      <color rgb="FF000000"/>
      <name val="Calibri"/>
      <family val="2"/>
      <scheme val="minor"/>
    </font>
    <font>
      <b/>
      <sz val="12"/>
      <color rgb="FF000000"/>
      <name val="Calibri"/>
      <family val="2"/>
      <scheme val="minor"/>
    </font>
    <font>
      <b/>
      <sz val="12"/>
      <color rgb="FF0070C0"/>
      <name val="Calibri"/>
      <family val="2"/>
      <scheme val="minor"/>
    </font>
    <font>
      <sz val="12"/>
      <color theme="1"/>
      <name val="Calibri"/>
      <family val="2"/>
      <scheme val="minor"/>
    </font>
    <font>
      <sz val="12"/>
      <color rgb="FF943634"/>
      <name val="Calibri"/>
      <family val="2"/>
      <scheme val="minor"/>
    </font>
    <font>
      <b/>
      <sz val="12"/>
      <color rgb="FF943634"/>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A5A5A5"/>
      </patternFill>
    </fill>
    <fill>
      <patternFill patternType="solid">
        <fgColor rgb="FFFFFFCC"/>
        <bgColor indexed="64"/>
      </patternFill>
    </fill>
  </fills>
  <borders count="9">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8" fillId="4" borderId="5" applyNumberFormat="0" applyAlignment="0" applyProtection="0"/>
  </cellStyleXfs>
  <cellXfs count="36">
    <xf numFmtId="0" fontId="0" fillId="0" borderId="0" xfId="0"/>
    <xf numFmtId="0" fontId="0" fillId="0" borderId="0" xfId="0" applyBorder="1"/>
    <xf numFmtId="0" fontId="1" fillId="0" borderId="0" xfId="0" applyFont="1" applyBorder="1" applyAlignment="1">
      <alignment vertical="center" wrapText="1"/>
    </xf>
    <xf numFmtId="0" fontId="2" fillId="2" borderId="0" xfId="0" applyFont="1" applyFill="1" applyBorder="1" applyAlignment="1">
      <alignment horizontal="left" indent="2"/>
    </xf>
    <xf numFmtId="0" fontId="3" fillId="0" borderId="0" xfId="0" applyFont="1"/>
    <xf numFmtId="0" fontId="7" fillId="0" borderId="1" xfId="0" applyFont="1" applyBorder="1"/>
    <xf numFmtId="0" fontId="5" fillId="0" borderId="3" xfId="0" applyFont="1" applyBorder="1" applyAlignment="1">
      <alignment wrapText="1"/>
    </xf>
    <xf numFmtId="0" fontId="5" fillId="0" borderId="2" xfId="0" applyFont="1" applyBorder="1" applyAlignment="1">
      <alignment wrapText="1"/>
    </xf>
    <xf numFmtId="0" fontId="7" fillId="0" borderId="3" xfId="0" applyFont="1" applyBorder="1"/>
    <xf numFmtId="0" fontId="6" fillId="0" borderId="2" xfId="0" applyFont="1" applyBorder="1"/>
    <xf numFmtId="0" fontId="7" fillId="3" borderId="6" xfId="0" applyFont="1" applyFill="1" applyBorder="1" applyAlignment="1">
      <alignment wrapText="1"/>
    </xf>
    <xf numFmtId="0" fontId="4" fillId="3" borderId="6" xfId="0" applyFont="1" applyFill="1" applyBorder="1"/>
    <xf numFmtId="0" fontId="7" fillId="3" borderId="6" xfId="0" applyFont="1" applyFill="1" applyBorder="1" applyAlignment="1">
      <alignment horizontal="center" wrapText="1"/>
    </xf>
    <xf numFmtId="0" fontId="6" fillId="3" borderId="6" xfId="0" applyFont="1" applyFill="1" applyBorder="1" applyAlignment="1">
      <alignment horizontal="center"/>
    </xf>
    <xf numFmtId="0" fontId="7" fillId="0" borderId="6" xfId="0" applyFont="1" applyBorder="1" applyAlignment="1">
      <alignment horizontal="center"/>
    </xf>
    <xf numFmtId="0" fontId="6" fillId="0" borderId="7" xfId="0" applyFont="1" applyBorder="1" applyAlignment="1">
      <alignment horizontal="center"/>
    </xf>
    <xf numFmtId="0" fontId="7" fillId="0" borderId="8" xfId="0" applyFont="1" applyBorder="1" applyAlignment="1">
      <alignment horizontal="center"/>
    </xf>
    <xf numFmtId="0" fontId="6" fillId="0" borderId="6" xfId="0" applyFont="1" applyBorder="1" applyAlignment="1">
      <alignment horizontal="center"/>
    </xf>
    <xf numFmtId="0" fontId="9" fillId="5" borderId="4" xfId="0" applyFont="1" applyFill="1" applyBorder="1" applyAlignment="1">
      <alignment vertical="center" wrapText="1"/>
    </xf>
    <xf numFmtId="0" fontId="10" fillId="0" borderId="4" xfId="0" applyFont="1" applyBorder="1" applyAlignment="1">
      <alignment horizontal="left" vertical="center" wrapText="1"/>
    </xf>
    <xf numFmtId="0" fontId="10" fillId="5" borderId="4" xfId="0" applyFont="1" applyFill="1" applyBorder="1" applyAlignment="1">
      <alignment horizontal="left" vertical="center" wrapText="1"/>
    </xf>
    <xf numFmtId="0" fontId="9" fillId="5"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0" xfId="0" applyFont="1"/>
    <xf numFmtId="0" fontId="13" fillId="0" borderId="4" xfId="0" applyFont="1" applyBorder="1" applyAlignment="1">
      <alignment horizontal="justify" vertical="center"/>
    </xf>
    <xf numFmtId="0" fontId="13" fillId="0" borderId="4" xfId="0" applyFont="1" applyBorder="1" applyAlignment="1">
      <alignment vertical="center" wrapText="1"/>
    </xf>
    <xf numFmtId="0" fontId="9" fillId="0" borderId="4" xfId="0" applyFont="1" applyBorder="1" applyAlignment="1">
      <alignment horizontal="center" vertical="center"/>
    </xf>
    <xf numFmtId="0" fontId="9" fillId="0" borderId="4" xfId="0" applyFont="1" applyBorder="1" applyAlignment="1">
      <alignment vertical="center" wrapText="1"/>
    </xf>
    <xf numFmtId="0" fontId="14" fillId="0" borderId="4" xfId="0" applyFont="1" applyBorder="1" applyAlignment="1">
      <alignment horizontal="center" vertical="center" wrapText="1"/>
    </xf>
    <xf numFmtId="0" fontId="12" fillId="0" borderId="0" xfId="0" applyFont="1" applyAlignment="1">
      <alignment vertical="center"/>
    </xf>
    <xf numFmtId="0" fontId="12" fillId="0" borderId="0" xfId="0" applyFont="1" applyFill="1"/>
    <xf numFmtId="0" fontId="13" fillId="3" borderId="4" xfId="0" applyFont="1" applyFill="1" applyBorder="1" applyAlignment="1">
      <alignment vertical="center" wrapText="1"/>
    </xf>
    <xf numFmtId="0" fontId="15" fillId="0" borderId="0" xfId="0" applyFont="1" applyAlignment="1">
      <alignment horizontal="center"/>
    </xf>
    <xf numFmtId="0" fontId="12" fillId="0" borderId="0" xfId="0" applyFont="1" applyAlignment="1">
      <alignment horizontal="left"/>
    </xf>
    <xf numFmtId="0" fontId="13" fillId="0" borderId="4" xfId="0" applyFont="1" applyBorder="1" applyAlignment="1">
      <alignment horizontal="left" vertical="center" wrapText="1"/>
    </xf>
  </cellXfs>
  <cellStyles count="2">
    <cellStyle name="Egiaztapen-gelaxka 2" xfId="1"/>
    <cellStyle name="Normal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abSelected="1" topLeftCell="A46" zoomScale="70" zoomScaleNormal="70" workbookViewId="0">
      <selection activeCell="B41" sqref="B41"/>
    </sheetView>
  </sheetViews>
  <sheetFormatPr defaultColWidth="12.75" defaultRowHeight="15.75"/>
  <cols>
    <col min="1" max="1" width="21" style="34" customWidth="1"/>
    <col min="2" max="2" width="35.375" style="24" customWidth="1"/>
    <col min="3" max="3" width="25.875" style="30" customWidth="1"/>
    <col min="4" max="4" width="40.5" style="24" bestFit="1" customWidth="1"/>
    <col min="5" max="5" width="21.625" style="24" customWidth="1"/>
    <col min="6" max="6" width="26.625" style="24" customWidth="1"/>
    <col min="7" max="7" width="5.75" style="24" customWidth="1"/>
    <col min="8" max="8" width="14.375" style="24" customWidth="1"/>
    <col min="9" max="9" width="14" style="33" customWidth="1"/>
    <col min="10" max="16384" width="12.75" style="24"/>
  </cols>
  <sheetData>
    <row r="1" spans="1:9" ht="118.5" customHeight="1">
      <c r="A1" s="19" t="s">
        <v>6</v>
      </c>
      <c r="B1" s="19" t="s">
        <v>109</v>
      </c>
      <c r="C1" s="20" t="s">
        <v>110</v>
      </c>
      <c r="D1" s="20" t="s">
        <v>111</v>
      </c>
      <c r="E1" s="19" t="s">
        <v>112</v>
      </c>
      <c r="F1" s="21" t="s">
        <v>113</v>
      </c>
      <c r="G1" s="22" t="s">
        <v>114</v>
      </c>
      <c r="H1" s="22"/>
      <c r="I1" s="23" t="s">
        <v>7</v>
      </c>
    </row>
    <row r="2" spans="1:9" s="30" customFormat="1" ht="85.15" customHeight="1">
      <c r="A2" s="35" t="s">
        <v>115</v>
      </c>
      <c r="B2" s="26" t="s">
        <v>8</v>
      </c>
      <c r="C2" s="18" t="s">
        <v>24</v>
      </c>
      <c r="D2" s="18" t="s">
        <v>16</v>
      </c>
      <c r="E2" s="26" t="s">
        <v>11</v>
      </c>
      <c r="F2" s="18" t="s">
        <v>12</v>
      </c>
      <c r="G2" s="27">
        <f>+IFERROR(VLOOKUP(C2,IRIZPIDEAK!$B$10:$C$14,2,FALSE)+VLOOKUP(ARRISKUAK!D2,IRIZPIDEAK!$B$3:$C$6,2,FALSE)+VLOOKUP(ARRISKUAK!F2,IRIZPIDEAK!$B$18:$C$22,2,FALSE),"")</f>
        <v>40</v>
      </c>
      <c r="H2" s="28" t="str">
        <f>+IF(G2&gt;IRIZPIDEAK!$C$28,IRIZPIDEAK!$B$28,IF(G2&gt;IRIZPIDEAK!$C$27,IRIZPIDEAK!$B$27,IF(G2&gt;IRIZPIDEAK!$C$26,IRIZPIDEAK!$B$26,IRIZPIDEAK!$B$25)))</f>
        <v>OSO LARRIA ETA LEHENTASUN OSO ALTUA</v>
      </c>
      <c r="I2" s="29" t="s">
        <v>78</v>
      </c>
    </row>
    <row r="3" spans="1:9" s="30" customFormat="1" ht="88.9" customHeight="1">
      <c r="A3" s="35" t="s">
        <v>116</v>
      </c>
      <c r="B3" s="26" t="s">
        <v>14</v>
      </c>
      <c r="C3" s="18" t="s">
        <v>24</v>
      </c>
      <c r="D3" s="18" t="s">
        <v>10</v>
      </c>
      <c r="E3" s="26"/>
      <c r="F3" s="18" t="s">
        <v>12</v>
      </c>
      <c r="G3" s="27">
        <f>+IFERROR(VLOOKUP(C3,IRIZPIDEAK!$B$10:$C$14,2,FALSE)+VLOOKUP(ARRISKUAK!D3,IRIZPIDEAK!$B$3:$C$6,2,FALSE)+VLOOKUP(ARRISKUAK!F3,IRIZPIDEAK!$B$18:$C$22,2,FALSE),"")</f>
        <v>30</v>
      </c>
      <c r="H3" s="28" t="str">
        <f>+IF(G3&gt;IRIZPIDEAK!$C$28,IRIZPIDEAK!$B$28,IF(G3&gt;IRIZPIDEAK!$C$27,IRIZPIDEAK!$B$27,IF(G3&gt;IRIZPIDEAK!$C$26,IRIZPIDEAK!$B$26,IRIZPIDEAK!$B$25)))</f>
        <v xml:space="preserve">LARRIA ETA LEHENTASUN ALTUA </v>
      </c>
      <c r="I3" s="29" t="s">
        <v>79</v>
      </c>
    </row>
    <row r="4" spans="1:9" s="30" customFormat="1" ht="94.9" customHeight="1">
      <c r="A4" s="35" t="s">
        <v>116</v>
      </c>
      <c r="B4" s="26" t="s">
        <v>18</v>
      </c>
      <c r="C4" s="18" t="s">
        <v>24</v>
      </c>
      <c r="D4" s="18" t="s">
        <v>10</v>
      </c>
      <c r="E4" s="26"/>
      <c r="F4" s="18" t="s">
        <v>12</v>
      </c>
      <c r="G4" s="27">
        <f>+IFERROR(VLOOKUP(C4,IRIZPIDEAK!$B$10:$C$14,2,FALSE)+VLOOKUP(ARRISKUAK!D4,IRIZPIDEAK!$B$3:$C$6,2,FALSE)+VLOOKUP(ARRISKUAK!F4,IRIZPIDEAK!$B$18:$C$22,2,FALSE),"")</f>
        <v>30</v>
      </c>
      <c r="H4" s="28" t="str">
        <f>+IF(G4&gt;IRIZPIDEAK!$C$28,IRIZPIDEAK!$B$28,IF(G4&gt;IRIZPIDEAK!$C$27,IRIZPIDEAK!$B$27,IF(G4&gt;IRIZPIDEAK!$C$26,IRIZPIDEAK!$B$26,IRIZPIDEAK!$B$25)))</f>
        <v xml:space="preserve">LARRIA ETA LEHENTASUN ALTUA </v>
      </c>
      <c r="I4" s="29" t="s">
        <v>80</v>
      </c>
    </row>
    <row r="5" spans="1:9" s="30" customFormat="1" ht="94.9" customHeight="1">
      <c r="A5" s="35" t="s">
        <v>116</v>
      </c>
      <c r="B5" s="26" t="s">
        <v>22</v>
      </c>
      <c r="C5" s="18" t="s">
        <v>24</v>
      </c>
      <c r="D5" s="18" t="s">
        <v>10</v>
      </c>
      <c r="E5" s="26"/>
      <c r="F5" s="18" t="s">
        <v>12</v>
      </c>
      <c r="G5" s="27">
        <f>+IFERROR(VLOOKUP(C5,IRIZPIDEAK!$B$10:$C$14,2,FALSE)+VLOOKUP(ARRISKUAK!D5,IRIZPIDEAK!$B$3:$C$6,2,FALSE)+VLOOKUP(ARRISKUAK!F5,IRIZPIDEAK!$B$18:$C$22,2,FALSE),"")</f>
        <v>30</v>
      </c>
      <c r="H5" s="28" t="str">
        <f>+IF(G5&gt;IRIZPIDEAK!$C$28,IRIZPIDEAK!$B$28,IF(G5&gt;IRIZPIDEAK!$C$27,IRIZPIDEAK!$B$27,IF(G5&gt;IRIZPIDEAK!$C$26,IRIZPIDEAK!$B$26,IRIZPIDEAK!$B$25)))</f>
        <v xml:space="preserve">LARRIA ETA LEHENTASUN ALTUA </v>
      </c>
      <c r="I5" s="29" t="s">
        <v>81</v>
      </c>
    </row>
    <row r="6" spans="1:9" s="30" customFormat="1" ht="94.9" customHeight="1">
      <c r="A6" s="35" t="s">
        <v>116</v>
      </c>
      <c r="B6" s="26" t="s">
        <v>23</v>
      </c>
      <c r="C6" s="18" t="s">
        <v>24</v>
      </c>
      <c r="D6" s="18" t="s">
        <v>10</v>
      </c>
      <c r="E6" s="26"/>
      <c r="F6" s="18" t="s">
        <v>12</v>
      </c>
      <c r="G6" s="27">
        <f>+IFERROR(VLOOKUP(C6,IRIZPIDEAK!$B$10:$C$14,2,FALSE)+VLOOKUP(ARRISKUAK!D6,IRIZPIDEAK!$B$3:$C$6,2,FALSE)+VLOOKUP(ARRISKUAK!F6,IRIZPIDEAK!$B$18:$C$22,2,FALSE),"")</f>
        <v>30</v>
      </c>
      <c r="H6" s="28" t="str">
        <f>+IF(G6&gt;IRIZPIDEAK!$C$28,IRIZPIDEAK!$B$28,IF(G6&gt;IRIZPIDEAK!$C$27,IRIZPIDEAK!$B$27,IF(G6&gt;IRIZPIDEAK!$C$26,IRIZPIDEAK!$B$26,IRIZPIDEAK!$B$25)))</f>
        <v xml:space="preserve">LARRIA ETA LEHENTASUN ALTUA </v>
      </c>
      <c r="I6" s="29" t="s">
        <v>82</v>
      </c>
    </row>
    <row r="7" spans="1:9" s="30" customFormat="1" ht="94.9" customHeight="1">
      <c r="A7" s="35" t="s">
        <v>116</v>
      </c>
      <c r="B7" s="26" t="s">
        <v>25</v>
      </c>
      <c r="C7" s="18" t="s">
        <v>24</v>
      </c>
      <c r="D7" s="18" t="s">
        <v>10</v>
      </c>
      <c r="E7" s="26" t="s">
        <v>26</v>
      </c>
      <c r="F7" s="18" t="s">
        <v>12</v>
      </c>
      <c r="G7" s="27">
        <f>+IFERROR(VLOOKUP(C7,IRIZPIDEAK!$B$10:$C$14,2,FALSE)+VLOOKUP(ARRISKUAK!D7,IRIZPIDEAK!$B$3:$C$6,2,FALSE)+VLOOKUP(ARRISKUAK!F7,IRIZPIDEAK!$B$18:$C$22,2,FALSE),"")</f>
        <v>30</v>
      </c>
      <c r="H7" s="28" t="str">
        <f>+IF(G7&gt;IRIZPIDEAK!$C$28,IRIZPIDEAK!$B$28,IF(G7&gt;IRIZPIDEAK!$C$27,IRIZPIDEAK!$B$27,IF(G7&gt;IRIZPIDEAK!$C$26,IRIZPIDEAK!$B$26,IRIZPIDEAK!$B$25)))</f>
        <v xml:space="preserve">LARRIA ETA LEHENTASUN ALTUA </v>
      </c>
      <c r="I7" s="29" t="s">
        <v>83</v>
      </c>
    </row>
    <row r="8" spans="1:9" s="30" customFormat="1" ht="94.9" customHeight="1">
      <c r="A8" s="35" t="s">
        <v>116</v>
      </c>
      <c r="B8" s="26" t="s">
        <v>27</v>
      </c>
      <c r="C8" s="18" t="s">
        <v>24</v>
      </c>
      <c r="D8" s="18" t="s">
        <v>10</v>
      </c>
      <c r="E8" s="26" t="s">
        <v>28</v>
      </c>
      <c r="F8" s="18" t="s">
        <v>12</v>
      </c>
      <c r="G8" s="27">
        <f>+IFERROR(VLOOKUP(C8,IRIZPIDEAK!$B$10:$C$14,2,FALSE)+VLOOKUP(ARRISKUAK!D8,IRIZPIDEAK!$B$3:$C$6,2,FALSE)+VLOOKUP(ARRISKUAK!F8,IRIZPIDEAK!$B$18:$C$22,2,FALSE),"")</f>
        <v>30</v>
      </c>
      <c r="H8" s="28" t="str">
        <f>+IF(G8&gt;IRIZPIDEAK!$C$28,IRIZPIDEAK!$B$28,IF(G8&gt;IRIZPIDEAK!$C$27,IRIZPIDEAK!$B$27,IF(G8&gt;IRIZPIDEAK!$C$26,IRIZPIDEAK!$B$26,IRIZPIDEAK!$B$25)))</f>
        <v xml:space="preserve">LARRIA ETA LEHENTASUN ALTUA </v>
      </c>
      <c r="I8" s="29" t="s">
        <v>84</v>
      </c>
    </row>
    <row r="9" spans="1:9" ht="88.5" customHeight="1">
      <c r="A9" s="35" t="s">
        <v>116</v>
      </c>
      <c r="B9" s="26" t="s">
        <v>30</v>
      </c>
      <c r="C9" s="18" t="s">
        <v>24</v>
      </c>
      <c r="D9" s="18" t="s">
        <v>10</v>
      </c>
      <c r="E9" s="26"/>
      <c r="F9" s="18" t="s">
        <v>12</v>
      </c>
      <c r="G9" s="27">
        <f>+IFERROR(VLOOKUP(C9,IRIZPIDEAK!$B$10:$C$14,2,FALSE)+VLOOKUP(ARRISKUAK!D9,IRIZPIDEAK!$B$3:$C$6,2,FALSE)+VLOOKUP(ARRISKUAK!F9,IRIZPIDEAK!$B$18:$C$22,2,FALSE),"")</f>
        <v>30</v>
      </c>
      <c r="H9" s="28" t="str">
        <f>+IF(G9&gt;IRIZPIDEAK!$C$28,IRIZPIDEAK!$B$28,IF(G9&gt;IRIZPIDEAK!$C$27,IRIZPIDEAK!$B$27,IF(G9&gt;IRIZPIDEAK!$C$26,IRIZPIDEAK!$B$26,IRIZPIDEAK!$B$25)))</f>
        <v xml:space="preserve">LARRIA ETA LEHENTASUN ALTUA </v>
      </c>
      <c r="I9" s="29" t="s">
        <v>85</v>
      </c>
    </row>
    <row r="10" spans="1:9" ht="172.15" customHeight="1">
      <c r="A10" s="35" t="s">
        <v>116</v>
      </c>
      <c r="B10" s="26" t="s">
        <v>31</v>
      </c>
      <c r="C10" s="18" t="s">
        <v>24</v>
      </c>
      <c r="D10" s="18" t="s">
        <v>10</v>
      </c>
      <c r="E10" s="26"/>
      <c r="F10" s="18" t="s">
        <v>12</v>
      </c>
      <c r="G10" s="27">
        <f>+IFERROR(VLOOKUP(C10,IRIZPIDEAK!$B$10:$C$14,2,FALSE)+VLOOKUP(ARRISKUAK!D10,IRIZPIDEAK!$B$3:$C$6,2,FALSE)+VLOOKUP(ARRISKUAK!F10,IRIZPIDEAK!$B$18:$C$22,2,FALSE),"")</f>
        <v>30</v>
      </c>
      <c r="H10" s="28" t="str">
        <f>+IF(G10&gt;IRIZPIDEAK!$C$28,IRIZPIDEAK!$B$28,IF(G10&gt;IRIZPIDEAK!$C$27,IRIZPIDEAK!$B$27,IF(G10&gt;IRIZPIDEAK!$C$26,IRIZPIDEAK!$B$26,IRIZPIDEAK!$B$25)))</f>
        <v xml:space="preserve">LARRIA ETA LEHENTASUN ALTUA </v>
      </c>
      <c r="I10" s="29" t="s">
        <v>86</v>
      </c>
    </row>
    <row r="11" spans="1:9" ht="97.5" customHeight="1">
      <c r="A11" s="35" t="s">
        <v>116</v>
      </c>
      <c r="B11" s="26" t="s">
        <v>33</v>
      </c>
      <c r="C11" s="18" t="s">
        <v>24</v>
      </c>
      <c r="D11" s="18" t="s">
        <v>10</v>
      </c>
      <c r="E11" s="26" t="s">
        <v>34</v>
      </c>
      <c r="F11" s="18" t="s">
        <v>12</v>
      </c>
      <c r="G11" s="27">
        <f>+IFERROR(VLOOKUP(C11,IRIZPIDEAK!$B$10:$C$14,2,FALSE)+VLOOKUP(ARRISKUAK!D11,IRIZPIDEAK!$B$3:$C$6,2,FALSE)+VLOOKUP(ARRISKUAK!F11,IRIZPIDEAK!$B$18:$C$22,2,FALSE),"")</f>
        <v>30</v>
      </c>
      <c r="H11" s="28" t="str">
        <f>+IF(G11&gt;IRIZPIDEAK!$C$28,IRIZPIDEAK!$B$28,IF(G11&gt;IRIZPIDEAK!$C$27,IRIZPIDEAK!$B$27,IF(G11&gt;IRIZPIDEAK!$C$26,IRIZPIDEAK!$B$26,IRIZPIDEAK!$B$25)))</f>
        <v xml:space="preserve">LARRIA ETA LEHENTASUN ALTUA </v>
      </c>
      <c r="I11" s="29" t="s">
        <v>87</v>
      </c>
    </row>
    <row r="12" spans="1:9" ht="90" customHeight="1">
      <c r="A12" s="35" t="s">
        <v>116</v>
      </c>
      <c r="B12" s="26" t="s">
        <v>36</v>
      </c>
      <c r="C12" s="18" t="s">
        <v>24</v>
      </c>
      <c r="D12" s="18" t="s">
        <v>10</v>
      </c>
      <c r="E12" s="26" t="s">
        <v>37</v>
      </c>
      <c r="F12" s="18" t="s">
        <v>12</v>
      </c>
      <c r="G12" s="27">
        <f>+IFERROR(VLOOKUP(C12,IRIZPIDEAK!$B$10:$C$14,2,FALSE)+VLOOKUP(ARRISKUAK!D12,IRIZPIDEAK!$B$3:$C$6,2,FALSE)+VLOOKUP(ARRISKUAK!F12,IRIZPIDEAK!$B$18:$C$22,2,FALSE),"")</f>
        <v>30</v>
      </c>
      <c r="H12" s="28" t="str">
        <f>+IF(G12&gt;IRIZPIDEAK!$C$28,IRIZPIDEAK!$B$28,IF(G12&gt;IRIZPIDEAK!$C$27,IRIZPIDEAK!$B$27,IF(G12&gt;IRIZPIDEAK!$C$26,IRIZPIDEAK!$B$26,IRIZPIDEAK!$B$25)))</f>
        <v xml:space="preserve">LARRIA ETA LEHENTASUN ALTUA </v>
      </c>
      <c r="I12" s="29" t="s">
        <v>88</v>
      </c>
    </row>
    <row r="13" spans="1:9" ht="98.25" customHeight="1">
      <c r="A13" s="35" t="s">
        <v>116</v>
      </c>
      <c r="B13" s="26" t="s">
        <v>38</v>
      </c>
      <c r="C13" s="18" t="s">
        <v>24</v>
      </c>
      <c r="D13" s="18" t="s">
        <v>10</v>
      </c>
      <c r="E13" s="26"/>
      <c r="F13" s="18" t="s">
        <v>12</v>
      </c>
      <c r="G13" s="27">
        <f>+IFERROR(VLOOKUP(C13,IRIZPIDEAK!$B$10:$C$14,2,FALSE)+VLOOKUP(ARRISKUAK!D13,IRIZPIDEAK!$B$3:$C$6,2,FALSE)+VLOOKUP(ARRISKUAK!F13,IRIZPIDEAK!$B$18:$C$22,2,FALSE),"")</f>
        <v>30</v>
      </c>
      <c r="H13" s="28" t="str">
        <f>+IF(G13&gt;IRIZPIDEAK!$C$28,IRIZPIDEAK!$B$28,IF(G13&gt;IRIZPIDEAK!$C$27,IRIZPIDEAK!$B$27,IF(G13&gt;IRIZPIDEAK!$C$26,IRIZPIDEAK!$B$26,IRIZPIDEAK!$B$25)))</f>
        <v xml:space="preserve">LARRIA ETA LEHENTASUN ALTUA </v>
      </c>
      <c r="I13" s="29" t="s">
        <v>89</v>
      </c>
    </row>
    <row r="14" spans="1:9" ht="98.25" customHeight="1">
      <c r="A14" s="35" t="s">
        <v>116</v>
      </c>
      <c r="B14" s="26" t="s">
        <v>39</v>
      </c>
      <c r="C14" s="18" t="s">
        <v>24</v>
      </c>
      <c r="D14" s="18" t="s">
        <v>10</v>
      </c>
      <c r="E14" s="26"/>
      <c r="F14" s="18" t="s">
        <v>12</v>
      </c>
      <c r="G14" s="27">
        <f>+IFERROR(VLOOKUP(C14,IRIZPIDEAK!$B$10:$C$14,2,FALSE)+VLOOKUP(ARRISKUAK!D14,IRIZPIDEAK!$B$3:$C$6,2,FALSE)+VLOOKUP(ARRISKUAK!F14,IRIZPIDEAK!$B$18:$C$22,2,FALSE),"")</f>
        <v>30</v>
      </c>
      <c r="H14" s="28" t="str">
        <f>+IF(G14&gt;IRIZPIDEAK!$C$28,IRIZPIDEAK!$B$28,IF(G14&gt;IRIZPIDEAK!$C$27,IRIZPIDEAK!$B$27,IF(G14&gt;IRIZPIDEAK!$C$26,IRIZPIDEAK!$B$26,IRIZPIDEAK!$B$25)))</f>
        <v xml:space="preserve">LARRIA ETA LEHENTASUN ALTUA </v>
      </c>
      <c r="I14" s="29" t="s">
        <v>90</v>
      </c>
    </row>
    <row r="15" spans="1:9" ht="88.5" customHeight="1">
      <c r="A15" s="35" t="s">
        <v>116</v>
      </c>
      <c r="B15" s="26" t="s">
        <v>40</v>
      </c>
      <c r="C15" s="18" t="s">
        <v>24</v>
      </c>
      <c r="D15" s="18" t="s">
        <v>10</v>
      </c>
      <c r="E15" s="26" t="s">
        <v>41</v>
      </c>
      <c r="F15" s="18" t="s">
        <v>12</v>
      </c>
      <c r="G15" s="27">
        <f>+IFERROR(VLOOKUP(C15,IRIZPIDEAK!$B$10:$C$14,2,FALSE)+VLOOKUP(ARRISKUAK!D15,IRIZPIDEAK!$B$3:$C$6,2,FALSE)+VLOOKUP(ARRISKUAK!F15,IRIZPIDEAK!$B$18:$C$22,2,FALSE),"")</f>
        <v>30</v>
      </c>
      <c r="H15" s="28" t="str">
        <f>+IF(G15&gt;IRIZPIDEAK!$C$28,IRIZPIDEAK!$B$28,IF(G15&gt;IRIZPIDEAK!$C$27,IRIZPIDEAK!$B$27,IF(G15&gt;IRIZPIDEAK!$C$26,IRIZPIDEAK!$B$26,IRIZPIDEAK!$B$25)))</f>
        <v xml:space="preserve">LARRIA ETA LEHENTASUN ALTUA </v>
      </c>
      <c r="I15" s="29" t="s">
        <v>91</v>
      </c>
    </row>
    <row r="16" spans="1:9" s="31" customFormat="1" ht="86.25" customHeight="1">
      <c r="A16" s="35" t="s">
        <v>116</v>
      </c>
      <c r="B16" s="26" t="s">
        <v>42</v>
      </c>
      <c r="C16" s="18" t="s">
        <v>24</v>
      </c>
      <c r="D16" s="18" t="s">
        <v>10</v>
      </c>
      <c r="E16" s="26"/>
      <c r="F16" s="18" t="s">
        <v>12</v>
      </c>
      <c r="G16" s="27">
        <f>+IFERROR(VLOOKUP(C16,IRIZPIDEAK!$B$10:$C$14,2,FALSE)+VLOOKUP(ARRISKUAK!D16,IRIZPIDEAK!$B$3:$C$6,2,FALSE)+VLOOKUP(ARRISKUAK!F16,IRIZPIDEAK!$B$18:$C$22,2,FALSE),"")</f>
        <v>30</v>
      </c>
      <c r="H16" s="28" t="str">
        <f>+IF(G16&gt;IRIZPIDEAK!$C$28,IRIZPIDEAK!$B$28,IF(G16&gt;IRIZPIDEAK!$C$27,IRIZPIDEAK!$B$27,IF(G16&gt;IRIZPIDEAK!$C$26,IRIZPIDEAK!$B$26,IRIZPIDEAK!$B$25)))</f>
        <v xml:space="preserve">LARRIA ETA LEHENTASUN ALTUA </v>
      </c>
      <c r="I16" s="29" t="s">
        <v>92</v>
      </c>
    </row>
    <row r="17" spans="1:9" ht="175.5" customHeight="1">
      <c r="A17" s="35" t="s">
        <v>117</v>
      </c>
      <c r="B17" s="26" t="s">
        <v>43</v>
      </c>
      <c r="C17" s="18" t="s">
        <v>24</v>
      </c>
      <c r="D17" s="18" t="s">
        <v>10</v>
      </c>
      <c r="E17" s="26" t="s">
        <v>44</v>
      </c>
      <c r="F17" s="18" t="s">
        <v>12</v>
      </c>
      <c r="G17" s="27">
        <f>+IFERROR(VLOOKUP(C17,IRIZPIDEAK!$B$10:$C$14,2,FALSE)+VLOOKUP(ARRISKUAK!D17,IRIZPIDEAK!$B$3:$C$6,2,FALSE)+VLOOKUP(ARRISKUAK!F17,IRIZPIDEAK!$B$18:$C$22,2,FALSE),"")</f>
        <v>30</v>
      </c>
      <c r="H17" s="28" t="str">
        <f>+IF(G17&gt;IRIZPIDEAK!$C$28,IRIZPIDEAK!$B$28,IF(G17&gt;IRIZPIDEAK!$C$27,IRIZPIDEAK!$B$27,IF(G17&gt;IRIZPIDEAK!$C$26,IRIZPIDEAK!$B$26,IRIZPIDEAK!$B$25)))</f>
        <v xml:space="preserve">LARRIA ETA LEHENTASUN ALTUA </v>
      </c>
      <c r="I17" s="29" t="s">
        <v>93</v>
      </c>
    </row>
    <row r="18" spans="1:9" ht="93" customHeight="1">
      <c r="A18" s="35" t="s">
        <v>117</v>
      </c>
      <c r="B18" s="26" t="s">
        <v>45</v>
      </c>
      <c r="C18" s="18" t="s">
        <v>24</v>
      </c>
      <c r="D18" s="18" t="s">
        <v>10</v>
      </c>
      <c r="E18" s="26"/>
      <c r="F18" s="18" t="s">
        <v>12</v>
      </c>
      <c r="G18" s="27">
        <f>+IFERROR(VLOOKUP(C18,IRIZPIDEAK!$B$10:$C$14,2,FALSE)+VLOOKUP(ARRISKUAK!D18,IRIZPIDEAK!$B$3:$C$6,2,FALSE)+VLOOKUP(ARRISKUAK!F18,IRIZPIDEAK!$B$18:$C$22,2,FALSE),"")</f>
        <v>30</v>
      </c>
      <c r="H18" s="28" t="str">
        <f>+IF(G18&gt;IRIZPIDEAK!$C$28,IRIZPIDEAK!$B$28,IF(G18&gt;IRIZPIDEAK!$C$27,IRIZPIDEAK!$B$27,IF(G18&gt;IRIZPIDEAK!$C$26,IRIZPIDEAK!$B$26,IRIZPIDEAK!$B$25)))</f>
        <v xml:space="preserve">LARRIA ETA LEHENTASUN ALTUA </v>
      </c>
      <c r="I18" s="29" t="s">
        <v>94</v>
      </c>
    </row>
    <row r="19" spans="1:9" ht="87.75" customHeight="1">
      <c r="A19" s="35" t="s">
        <v>117</v>
      </c>
      <c r="B19" s="26" t="s">
        <v>46</v>
      </c>
      <c r="C19" s="18" t="s">
        <v>24</v>
      </c>
      <c r="D19" s="18" t="s">
        <v>10</v>
      </c>
      <c r="E19" s="26"/>
      <c r="F19" s="18" t="s">
        <v>12</v>
      </c>
      <c r="G19" s="27">
        <f>+IFERROR(VLOOKUP(C19,IRIZPIDEAK!$B$10:$C$14,2,FALSE)+VLOOKUP(ARRISKUAK!D19,IRIZPIDEAK!$B$3:$C$6,2,FALSE)+VLOOKUP(ARRISKUAK!F19,IRIZPIDEAK!$B$18:$C$22,2,FALSE),"")</f>
        <v>30</v>
      </c>
      <c r="H19" s="28" t="str">
        <f>+IF(G19&gt;IRIZPIDEAK!$C$28,IRIZPIDEAK!$B$28,IF(G19&gt;IRIZPIDEAK!$C$27,IRIZPIDEAK!$B$27,IF(G19&gt;IRIZPIDEAK!$C$26,IRIZPIDEAK!$B$26,IRIZPIDEAK!$B$25)))</f>
        <v xml:space="preserve">LARRIA ETA LEHENTASUN ALTUA </v>
      </c>
      <c r="I19" s="29" t="s">
        <v>95</v>
      </c>
    </row>
    <row r="20" spans="1:9" ht="108" customHeight="1">
      <c r="A20" s="35" t="s">
        <v>117</v>
      </c>
      <c r="B20" s="26" t="s">
        <v>47</v>
      </c>
      <c r="C20" s="18" t="s">
        <v>24</v>
      </c>
      <c r="D20" s="18" t="s">
        <v>10</v>
      </c>
      <c r="E20" s="26" t="s">
        <v>48</v>
      </c>
      <c r="F20" s="18" t="s">
        <v>12</v>
      </c>
      <c r="G20" s="27">
        <f>+IFERROR(VLOOKUP(C20,IRIZPIDEAK!$B$10:$C$14,2,FALSE)+VLOOKUP(ARRISKUAK!D20,IRIZPIDEAK!$B$3:$C$6,2,FALSE)+VLOOKUP(ARRISKUAK!F20,IRIZPIDEAK!$B$18:$C$22,2,FALSE),"")</f>
        <v>30</v>
      </c>
      <c r="H20" s="28" t="str">
        <f>+IF(G20&gt;IRIZPIDEAK!$C$28,IRIZPIDEAK!$B$28,IF(G20&gt;IRIZPIDEAK!$C$27,IRIZPIDEAK!$B$27,IF(G20&gt;IRIZPIDEAK!$C$26,IRIZPIDEAK!$B$26,IRIZPIDEAK!$B$25)))</f>
        <v xml:space="preserve">LARRIA ETA LEHENTASUN ALTUA </v>
      </c>
      <c r="I20" s="29" t="s">
        <v>96</v>
      </c>
    </row>
    <row r="21" spans="1:9" ht="90" customHeight="1">
      <c r="A21" s="35" t="s">
        <v>117</v>
      </c>
      <c r="B21" s="26" t="s">
        <v>49</v>
      </c>
      <c r="C21" s="18" t="s">
        <v>24</v>
      </c>
      <c r="D21" s="18" t="s">
        <v>10</v>
      </c>
      <c r="E21" s="26"/>
      <c r="F21" s="18" t="s">
        <v>12</v>
      </c>
      <c r="G21" s="27">
        <f>+IFERROR(VLOOKUP(C21,IRIZPIDEAK!$B$10:$C$14,2,FALSE)+VLOOKUP(ARRISKUAK!D21,IRIZPIDEAK!$B$3:$C$6,2,FALSE)+VLOOKUP(ARRISKUAK!F21,IRIZPIDEAK!$B$18:$C$22,2,FALSE),"")</f>
        <v>30</v>
      </c>
      <c r="H21" s="28" t="str">
        <f>+IF(G21&gt;IRIZPIDEAK!$C$28,IRIZPIDEAK!$B$28,IF(G21&gt;IRIZPIDEAK!$C$27,IRIZPIDEAK!$B$27,IF(G21&gt;IRIZPIDEAK!$C$26,IRIZPIDEAK!$B$26,IRIZPIDEAK!$B$25)))</f>
        <v xml:space="preserve">LARRIA ETA LEHENTASUN ALTUA </v>
      </c>
      <c r="I21" s="29" t="s">
        <v>97</v>
      </c>
    </row>
    <row r="22" spans="1:9" ht="93.75" customHeight="1">
      <c r="A22" s="35" t="s">
        <v>117</v>
      </c>
      <c r="B22" s="26" t="s">
        <v>50</v>
      </c>
      <c r="C22" s="18" t="s">
        <v>24</v>
      </c>
      <c r="D22" s="18" t="s">
        <v>10</v>
      </c>
      <c r="E22" s="26"/>
      <c r="F22" s="18" t="s">
        <v>12</v>
      </c>
      <c r="G22" s="27">
        <f>+IFERROR(VLOOKUP(C22,IRIZPIDEAK!$B$10:$C$14,2,FALSE)+VLOOKUP(ARRISKUAK!D22,IRIZPIDEAK!$B$3:$C$6,2,FALSE)+VLOOKUP(ARRISKUAK!F22,IRIZPIDEAK!$B$18:$C$22,2,FALSE),"")</f>
        <v>30</v>
      </c>
      <c r="H22" s="28" t="str">
        <f>+IF(G22&gt;IRIZPIDEAK!$C$28,IRIZPIDEAK!$B$28,IF(G22&gt;IRIZPIDEAK!$C$27,IRIZPIDEAK!$B$27,IF(G22&gt;IRIZPIDEAK!$C$26,IRIZPIDEAK!$B$26,IRIZPIDEAK!$B$25)))</f>
        <v xml:space="preserve">LARRIA ETA LEHENTASUN ALTUA </v>
      </c>
      <c r="I22" s="29" t="s">
        <v>98</v>
      </c>
    </row>
    <row r="23" spans="1:9" ht="119.25" customHeight="1">
      <c r="A23" s="35" t="s">
        <v>117</v>
      </c>
      <c r="B23" s="26" t="s">
        <v>51</v>
      </c>
      <c r="C23" s="18" t="s">
        <v>24</v>
      </c>
      <c r="D23" s="18" t="s">
        <v>10</v>
      </c>
      <c r="E23" s="26"/>
      <c r="F23" s="18" t="s">
        <v>12</v>
      </c>
      <c r="G23" s="27">
        <f>+IFERROR(VLOOKUP(C23,IRIZPIDEAK!$B$10:$C$14,2,FALSE)+VLOOKUP(ARRISKUAK!D23,IRIZPIDEAK!$B$3:$C$6,2,FALSE)+VLOOKUP(ARRISKUAK!F23,IRIZPIDEAK!$B$18:$C$22,2,FALSE),"")</f>
        <v>30</v>
      </c>
      <c r="H23" s="28" t="str">
        <f>+IF(G23&gt;IRIZPIDEAK!$C$28,IRIZPIDEAK!$B$28,IF(G23&gt;IRIZPIDEAK!$C$27,IRIZPIDEAK!$B$27,IF(G23&gt;IRIZPIDEAK!$C$26,IRIZPIDEAK!$B$26,IRIZPIDEAK!$B$25)))</f>
        <v xml:space="preserve">LARRIA ETA LEHENTASUN ALTUA </v>
      </c>
      <c r="I23" s="29" t="s">
        <v>99</v>
      </c>
    </row>
    <row r="24" spans="1:9" ht="105.75" customHeight="1">
      <c r="A24" s="35" t="s">
        <v>117</v>
      </c>
      <c r="B24" s="32" t="s">
        <v>52</v>
      </c>
      <c r="C24" s="18" t="s">
        <v>24</v>
      </c>
      <c r="D24" s="18" t="s">
        <v>10</v>
      </c>
      <c r="E24" s="26" t="s">
        <v>53</v>
      </c>
      <c r="F24" s="18" t="s">
        <v>12</v>
      </c>
      <c r="G24" s="27">
        <f>+IFERROR(VLOOKUP(C24,IRIZPIDEAK!$B$10:$C$14,2,FALSE)+VLOOKUP(ARRISKUAK!D24,IRIZPIDEAK!$B$3:$C$6,2,FALSE)+VLOOKUP(ARRISKUAK!F24,IRIZPIDEAK!$B$18:$C$22,2,FALSE),"")</f>
        <v>30</v>
      </c>
      <c r="H24" s="28" t="str">
        <f>+IF(G24&gt;IRIZPIDEAK!$C$28,IRIZPIDEAK!$B$28,IF(G24&gt;IRIZPIDEAK!$C$27,IRIZPIDEAK!$B$27,IF(G24&gt;IRIZPIDEAK!$C$26,IRIZPIDEAK!$B$26,IRIZPIDEAK!$B$25)))</f>
        <v xml:space="preserve">LARRIA ETA LEHENTASUN ALTUA </v>
      </c>
      <c r="I24" s="29" t="s">
        <v>100</v>
      </c>
    </row>
    <row r="25" spans="1:9" ht="192" customHeight="1">
      <c r="A25" s="35" t="s">
        <v>117</v>
      </c>
      <c r="B25" s="26" t="s">
        <v>54</v>
      </c>
      <c r="C25" s="18" t="s">
        <v>24</v>
      </c>
      <c r="D25" s="18" t="s">
        <v>10</v>
      </c>
      <c r="E25" s="26"/>
      <c r="F25" s="18" t="s">
        <v>12</v>
      </c>
      <c r="G25" s="27">
        <f>+IFERROR(VLOOKUP(C25,IRIZPIDEAK!$B$10:$C$14,2,FALSE)+VLOOKUP(ARRISKUAK!D25,IRIZPIDEAK!$B$3:$C$6,2,FALSE)+VLOOKUP(ARRISKUAK!F25,IRIZPIDEAK!$B$18:$C$22,2,FALSE),"")</f>
        <v>30</v>
      </c>
      <c r="H25" s="28" t="str">
        <f>+IF(G25&gt;IRIZPIDEAK!$C$28,IRIZPIDEAK!$B$28,IF(G25&gt;IRIZPIDEAK!$C$27,IRIZPIDEAK!$B$27,IF(G25&gt;IRIZPIDEAK!$C$26,IRIZPIDEAK!$B$26,IRIZPIDEAK!$B$25)))</f>
        <v xml:space="preserve">LARRIA ETA LEHENTASUN ALTUA </v>
      </c>
      <c r="I25" s="29" t="s">
        <v>101</v>
      </c>
    </row>
    <row r="26" spans="1:9" ht="94.9" customHeight="1">
      <c r="A26" s="35" t="s">
        <v>117</v>
      </c>
      <c r="B26" s="26" t="s">
        <v>55</v>
      </c>
      <c r="C26" s="18" t="s">
        <v>24</v>
      </c>
      <c r="D26" s="18" t="s">
        <v>10</v>
      </c>
      <c r="E26" s="26" t="s">
        <v>56</v>
      </c>
      <c r="F26" s="18" t="s">
        <v>12</v>
      </c>
      <c r="G26" s="27">
        <f>+IFERROR(VLOOKUP(C26,IRIZPIDEAK!$B$10:$C$14,2,FALSE)+VLOOKUP(ARRISKUAK!D26,IRIZPIDEAK!$B$3:$C$6,2,FALSE)+VLOOKUP(ARRISKUAK!F26,IRIZPIDEAK!$B$18:$C$22,2,FALSE),"")</f>
        <v>30</v>
      </c>
      <c r="H26" s="28" t="str">
        <f>+IF(G26&gt;IRIZPIDEAK!$C$28,IRIZPIDEAK!$B$28,IF(G26&gt;IRIZPIDEAK!$C$27,IRIZPIDEAK!$B$27,IF(G26&gt;IRIZPIDEAK!$C$26,IRIZPIDEAK!$B$26,IRIZPIDEAK!$B$25)))</f>
        <v xml:space="preserve">LARRIA ETA LEHENTASUN ALTUA </v>
      </c>
      <c r="I26" s="29" t="s">
        <v>102</v>
      </c>
    </row>
    <row r="27" spans="1:9" ht="96" customHeight="1">
      <c r="A27" s="35" t="s">
        <v>117</v>
      </c>
      <c r="B27" s="26" t="s">
        <v>57</v>
      </c>
      <c r="C27" s="18" t="s">
        <v>24</v>
      </c>
      <c r="D27" s="18" t="s">
        <v>10</v>
      </c>
      <c r="E27" s="26"/>
      <c r="F27" s="18" t="s">
        <v>12</v>
      </c>
      <c r="G27" s="27">
        <f>+IFERROR(VLOOKUP(C27,IRIZPIDEAK!$B$10:$C$14,2,FALSE)+VLOOKUP(ARRISKUAK!D27,IRIZPIDEAK!$B$3:$C$6,2,FALSE)+VLOOKUP(ARRISKUAK!F27,IRIZPIDEAK!$B$18:$C$22,2,FALSE),"")</f>
        <v>30</v>
      </c>
      <c r="H27" s="28" t="str">
        <f>+IF(G27&gt;IRIZPIDEAK!$C$28,IRIZPIDEAK!$B$28,IF(G27&gt;IRIZPIDEAK!$C$27,IRIZPIDEAK!$B$27,IF(G27&gt;IRIZPIDEAK!$C$26,IRIZPIDEAK!$B$26,IRIZPIDEAK!$B$25)))</f>
        <v xml:space="preserve">LARRIA ETA LEHENTASUN ALTUA </v>
      </c>
      <c r="I27" s="29" t="s">
        <v>103</v>
      </c>
    </row>
    <row r="28" spans="1:9" ht="94.5" customHeight="1">
      <c r="A28" s="35" t="s">
        <v>117</v>
      </c>
      <c r="B28" s="26" t="s">
        <v>58</v>
      </c>
      <c r="C28" s="18" t="s">
        <v>24</v>
      </c>
      <c r="D28" s="18" t="s">
        <v>10</v>
      </c>
      <c r="E28" s="26"/>
      <c r="F28" s="18" t="s">
        <v>12</v>
      </c>
      <c r="G28" s="27">
        <f>+IFERROR(VLOOKUP(C28,IRIZPIDEAK!$B$10:$C$14,2,FALSE)+VLOOKUP(ARRISKUAK!D28,IRIZPIDEAK!$B$3:$C$6,2,FALSE)+VLOOKUP(ARRISKUAK!F28,IRIZPIDEAK!$B$18:$C$22,2,FALSE),"")</f>
        <v>30</v>
      </c>
      <c r="H28" s="28" t="str">
        <f>+IF(G28&gt;IRIZPIDEAK!$C$28,IRIZPIDEAK!$B$28,IF(G28&gt;IRIZPIDEAK!$C$27,IRIZPIDEAK!$B$27,IF(G28&gt;IRIZPIDEAK!$C$26,IRIZPIDEAK!$B$26,IRIZPIDEAK!$B$25)))</f>
        <v xml:space="preserve">LARRIA ETA LEHENTASUN ALTUA </v>
      </c>
      <c r="I28" s="29" t="s">
        <v>104</v>
      </c>
    </row>
    <row r="29" spans="1:9" ht="92.25" customHeight="1">
      <c r="A29" s="35" t="s">
        <v>117</v>
      </c>
      <c r="B29" s="26" t="s">
        <v>59</v>
      </c>
      <c r="C29" s="18" t="s">
        <v>24</v>
      </c>
      <c r="D29" s="18" t="s">
        <v>10</v>
      </c>
      <c r="E29" s="26" t="s">
        <v>56</v>
      </c>
      <c r="F29" s="18" t="s">
        <v>12</v>
      </c>
      <c r="G29" s="27">
        <f>+IFERROR(VLOOKUP(C29,IRIZPIDEAK!$B$10:$C$14,2,FALSE)+VLOOKUP(ARRISKUAK!D29,IRIZPIDEAK!$B$3:$C$6,2,FALSE)+VLOOKUP(ARRISKUAK!F29,IRIZPIDEAK!$B$18:$C$22,2,FALSE),"")</f>
        <v>30</v>
      </c>
      <c r="H29" s="28" t="str">
        <f>+IF(G29&gt;IRIZPIDEAK!$C$28,IRIZPIDEAK!$B$28,IF(G29&gt;IRIZPIDEAK!$C$27,IRIZPIDEAK!$B$27,IF(G29&gt;IRIZPIDEAK!$C$26,IRIZPIDEAK!$B$26,IRIZPIDEAK!$B$25)))</f>
        <v xml:space="preserve">LARRIA ETA LEHENTASUN ALTUA </v>
      </c>
      <c r="I29" s="29" t="s">
        <v>105</v>
      </c>
    </row>
    <row r="30" spans="1:9" ht="81.75" customHeight="1">
      <c r="A30" s="35" t="s">
        <v>117</v>
      </c>
      <c r="B30" s="26" t="s">
        <v>60</v>
      </c>
      <c r="C30" s="18" t="s">
        <v>24</v>
      </c>
      <c r="D30" s="18" t="s">
        <v>10</v>
      </c>
      <c r="E30" s="26"/>
      <c r="F30" s="18" t="s">
        <v>12</v>
      </c>
      <c r="G30" s="27">
        <f>+IFERROR(VLOOKUP(C30,IRIZPIDEAK!$B$10:$C$14,2,FALSE)+VLOOKUP(ARRISKUAK!D30,IRIZPIDEAK!$B$3:$C$6,2,FALSE)+VLOOKUP(ARRISKUAK!F30,IRIZPIDEAK!$B$18:$C$22,2,FALSE),"")</f>
        <v>30</v>
      </c>
      <c r="H30" s="28" t="str">
        <f>+IF(G30&gt;IRIZPIDEAK!$C$28,IRIZPIDEAK!$B$28,IF(G30&gt;IRIZPIDEAK!$C$27,IRIZPIDEAK!$B$27,IF(G30&gt;IRIZPIDEAK!$C$26,IRIZPIDEAK!$B$26,IRIZPIDEAK!$B$25)))</f>
        <v xml:space="preserve">LARRIA ETA LEHENTASUN ALTUA </v>
      </c>
      <c r="I30" s="29" t="s">
        <v>106</v>
      </c>
    </row>
    <row r="31" spans="1:9" ht="88.5" customHeight="1">
      <c r="A31" s="35" t="s">
        <v>117</v>
      </c>
      <c r="B31" s="26" t="s">
        <v>62</v>
      </c>
      <c r="C31" s="18" t="s">
        <v>24</v>
      </c>
      <c r="D31" s="18" t="s">
        <v>10</v>
      </c>
      <c r="E31" s="26"/>
      <c r="F31" s="18" t="s">
        <v>12</v>
      </c>
      <c r="G31" s="27">
        <f>+IFERROR(VLOOKUP(C31,IRIZPIDEAK!$B$10:$C$14,2,FALSE)+VLOOKUP(ARRISKUAK!D31,IRIZPIDEAK!$B$3:$C$6,2,FALSE)+VLOOKUP(ARRISKUAK!F31,IRIZPIDEAK!$B$18:$C$22,2,FALSE),"")</f>
        <v>30</v>
      </c>
      <c r="H31" s="28" t="str">
        <f>+IF(G31&gt;IRIZPIDEAK!$C$28,IRIZPIDEAK!$B$28,IF(G31&gt;IRIZPIDEAK!$C$27,IRIZPIDEAK!$B$27,IF(G31&gt;IRIZPIDEAK!$C$26,IRIZPIDEAK!$B$26,IRIZPIDEAK!$B$25)))</f>
        <v xml:space="preserve">LARRIA ETA LEHENTASUN ALTUA </v>
      </c>
      <c r="I31" s="29" t="s">
        <v>107</v>
      </c>
    </row>
    <row r="32" spans="1:9" ht="101.25" customHeight="1">
      <c r="A32" s="35" t="s">
        <v>118</v>
      </c>
      <c r="B32" s="25" t="s">
        <v>63</v>
      </c>
      <c r="C32" s="18" t="s">
        <v>24</v>
      </c>
      <c r="D32" s="18" t="s">
        <v>10</v>
      </c>
      <c r="E32" s="26"/>
      <c r="F32" s="18" t="s">
        <v>12</v>
      </c>
      <c r="G32" s="27">
        <f>+IFERROR(VLOOKUP(C32,IRIZPIDEAK!$B$10:$C$14,2,FALSE)+VLOOKUP(ARRISKUAK!D32,IRIZPIDEAK!$B$3:$C$6,2,FALSE)+VLOOKUP(ARRISKUAK!F32,IRIZPIDEAK!$B$18:$C$22,2,FALSE),"")</f>
        <v>30</v>
      </c>
      <c r="H32" s="28" t="str">
        <f>+IF(G32&gt;IRIZPIDEAK!$C$28,IRIZPIDEAK!$B$28,IF(G32&gt;IRIZPIDEAK!$C$27,IRIZPIDEAK!$B$27,IF(G32&gt;IRIZPIDEAK!$C$26,IRIZPIDEAK!$B$26,IRIZPIDEAK!$B$25)))</f>
        <v xml:space="preserve">LARRIA ETA LEHENTASUN ALTUA </v>
      </c>
      <c r="I32" s="29" t="s">
        <v>0</v>
      </c>
    </row>
    <row r="33" spans="1:9" ht="99.75" customHeight="1">
      <c r="A33" s="35" t="s">
        <v>118</v>
      </c>
      <c r="B33" s="25" t="s">
        <v>64</v>
      </c>
      <c r="C33" s="18" t="s">
        <v>24</v>
      </c>
      <c r="D33" s="18" t="s">
        <v>10</v>
      </c>
      <c r="E33" s="26"/>
      <c r="F33" s="18" t="s">
        <v>12</v>
      </c>
      <c r="G33" s="27">
        <f>+IFERROR(VLOOKUP(C33,IRIZPIDEAK!$B$10:$C$14,2,FALSE)+VLOOKUP(ARRISKUAK!D33,IRIZPIDEAK!$B$3:$C$6,2,FALSE)+VLOOKUP(ARRISKUAK!F33,IRIZPIDEAK!$B$18:$C$22,2,FALSE),"")</f>
        <v>30</v>
      </c>
      <c r="H33" s="28" t="str">
        <f>+IF(G33&gt;IRIZPIDEAK!$C$28,IRIZPIDEAK!$B$28,IF(G33&gt;IRIZPIDEAK!$C$27,IRIZPIDEAK!$B$27,IF(G33&gt;IRIZPIDEAK!$C$26,IRIZPIDEAK!$B$26,IRIZPIDEAK!$B$25)))</f>
        <v xml:space="preserve">LARRIA ETA LEHENTASUN ALTUA </v>
      </c>
      <c r="I33" s="29" t="s">
        <v>1</v>
      </c>
    </row>
    <row r="34" spans="1:9" ht="87" customHeight="1">
      <c r="A34" s="35" t="s">
        <v>118</v>
      </c>
      <c r="B34" s="25" t="s">
        <v>65</v>
      </c>
      <c r="C34" s="18" t="s">
        <v>24</v>
      </c>
      <c r="D34" s="18" t="s">
        <v>10</v>
      </c>
      <c r="E34" s="26"/>
      <c r="F34" s="18" t="s">
        <v>12</v>
      </c>
      <c r="G34" s="27">
        <f>+IFERROR(VLOOKUP(C34,IRIZPIDEAK!$B$10:$C$14,2,FALSE)+VLOOKUP(ARRISKUAK!D34,IRIZPIDEAK!$B$3:$C$6,2,FALSE)+VLOOKUP(ARRISKUAK!F34,IRIZPIDEAK!$B$18:$C$22,2,FALSE),"")</f>
        <v>30</v>
      </c>
      <c r="H34" s="28" t="str">
        <f>+IF(G34&gt;IRIZPIDEAK!$C$28,IRIZPIDEAK!$B$28,IF(G34&gt;IRIZPIDEAK!$C$27,IRIZPIDEAK!$B$27,IF(G34&gt;IRIZPIDEAK!$C$26,IRIZPIDEAK!$B$26,IRIZPIDEAK!$B$25)))</f>
        <v xml:space="preserve">LARRIA ETA LEHENTASUN ALTUA </v>
      </c>
      <c r="I34" s="29" t="s">
        <v>2</v>
      </c>
    </row>
    <row r="35" spans="1:9" ht="233.25" customHeight="1">
      <c r="A35" s="35" t="s">
        <v>118</v>
      </c>
      <c r="B35" s="25" t="s">
        <v>66</v>
      </c>
      <c r="C35" s="18" t="s">
        <v>24</v>
      </c>
      <c r="D35" s="18" t="s">
        <v>10</v>
      </c>
      <c r="E35" s="26"/>
      <c r="F35" s="18" t="s">
        <v>12</v>
      </c>
      <c r="G35" s="27">
        <f>+IFERROR(VLOOKUP(C35,IRIZPIDEAK!$B$10:$C$14,2,FALSE)+VLOOKUP(ARRISKUAK!D35,IRIZPIDEAK!$B$3:$C$6,2,FALSE)+VLOOKUP(ARRISKUAK!F35,IRIZPIDEAK!$B$18:$C$22,2,FALSE),"")</f>
        <v>30</v>
      </c>
      <c r="H35" s="28" t="str">
        <f>+IF(G35&gt;IRIZPIDEAK!$C$28,IRIZPIDEAK!$B$28,IF(G35&gt;IRIZPIDEAK!$C$27,IRIZPIDEAK!$B$27,IF(G35&gt;IRIZPIDEAK!$C$26,IRIZPIDEAK!$B$26,IRIZPIDEAK!$B$25)))</f>
        <v xml:space="preserve">LARRIA ETA LEHENTASUN ALTUA </v>
      </c>
      <c r="I35" s="29" t="s">
        <v>3</v>
      </c>
    </row>
    <row r="36" spans="1:9" ht="206.25" customHeight="1">
      <c r="A36" s="35" t="s">
        <v>118</v>
      </c>
      <c r="B36" s="25" t="s">
        <v>67</v>
      </c>
      <c r="C36" s="18" t="s">
        <v>24</v>
      </c>
      <c r="D36" s="18" t="s">
        <v>10</v>
      </c>
      <c r="E36" s="26"/>
      <c r="F36" s="18" t="s">
        <v>12</v>
      </c>
      <c r="G36" s="27">
        <f>+IFERROR(VLOOKUP(C36,IRIZPIDEAK!$B$10:$C$14,2,FALSE)+VLOOKUP(ARRISKUAK!D36,IRIZPIDEAK!$B$3:$C$6,2,FALSE)+VLOOKUP(ARRISKUAK!F36,IRIZPIDEAK!$B$18:$C$22,2,FALSE),"")</f>
        <v>30</v>
      </c>
      <c r="H36" s="28" t="str">
        <f>+IF(G36&gt;IRIZPIDEAK!$C$28,IRIZPIDEAK!$B$28,IF(G36&gt;IRIZPIDEAK!$C$27,IRIZPIDEAK!$B$27,IF(G36&gt;IRIZPIDEAK!$C$26,IRIZPIDEAK!$B$26,IRIZPIDEAK!$B$25)))</f>
        <v xml:space="preserve">LARRIA ETA LEHENTASUN ALTUA </v>
      </c>
      <c r="I36" s="29" t="s">
        <v>4</v>
      </c>
    </row>
    <row r="37" spans="1:9" ht="104.25" customHeight="1">
      <c r="A37" s="35" t="s">
        <v>118</v>
      </c>
      <c r="B37" s="25" t="s">
        <v>108</v>
      </c>
      <c r="C37" s="18" t="s">
        <v>19</v>
      </c>
      <c r="D37" s="18" t="s">
        <v>10</v>
      </c>
      <c r="E37" s="26"/>
      <c r="F37" s="18" t="s">
        <v>12</v>
      </c>
      <c r="G37" s="27">
        <f>+IFERROR(VLOOKUP(C37,IRIZPIDEAK!$B$10:$C$14,2,FALSE)+VLOOKUP(ARRISKUAK!D37,IRIZPIDEAK!$B$3:$C$6,2,FALSE)+VLOOKUP(ARRISKUAK!F37,IRIZPIDEAK!$B$18:$C$22,2,FALSE),"")</f>
        <v>20</v>
      </c>
      <c r="H37" s="28" t="str">
        <f>+IF(G37&gt;IRIZPIDEAK!$C$28,IRIZPIDEAK!$B$28,IF(G37&gt;IRIZPIDEAK!$C$27,IRIZPIDEAK!$B$27,IF(G37&gt;IRIZPIDEAK!$C$26,IRIZPIDEAK!$B$26,IRIZPIDEAK!$B$25)))</f>
        <v xml:space="preserve">GARRANTZITSUA ETA LEHENTASUN ERTAINA </v>
      </c>
      <c r="I37" s="29" t="s">
        <v>5</v>
      </c>
    </row>
  </sheetData>
  <autoFilter ref="H1:H37"/>
  <mergeCells count="1">
    <mergeCell ref="G1:H1"/>
  </mergeCells>
  <pageMargins left="0.7" right="0.7" top="0.75" bottom="0.75" header="0.3" footer="0.3"/>
  <pageSetup paperSize="9" scale="8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IRIZPIDEAK!$B$10:$B$14</xm:f>
          </x14:formula1>
          <xm:sqref>C2:C37</xm:sqref>
        </x14:dataValidation>
        <x14:dataValidation type="list" allowBlank="1" showInputMessage="1" showErrorMessage="1">
          <x14:formula1>
            <xm:f>IRIZPIDEAK!$B$3:$B$6</xm:f>
          </x14:formula1>
          <xm:sqref>D2:D37</xm:sqref>
        </x14:dataValidation>
        <x14:dataValidation type="list" allowBlank="1" showInputMessage="1" showErrorMessage="1">
          <x14:formula1>
            <xm:f>IRIZPIDEAK!$B$18:$B$22</xm:f>
          </x14:formula1>
          <xm:sqref>F2:F37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opLeftCell="A10" workbookViewId="0">
      <selection activeCell="N16" sqref="N16"/>
    </sheetView>
  </sheetViews>
  <sheetFormatPr defaultColWidth="11" defaultRowHeight="14.25"/>
  <cols>
    <col min="1" max="1" width="3.625" customWidth="1"/>
    <col min="2" max="2" width="50.625" customWidth="1"/>
    <col min="3" max="3" width="14.125" customWidth="1"/>
    <col min="4" max="4" width="18.75" customWidth="1"/>
  </cols>
  <sheetData>
    <row r="1" spans="2:5" ht="15" thickBot="1"/>
    <row r="2" spans="2:5" ht="15.75" thickBot="1">
      <c r="B2" s="5" t="s">
        <v>68</v>
      </c>
      <c r="C2" s="16" t="s">
        <v>69</v>
      </c>
      <c r="D2" s="1"/>
      <c r="E2" s="1"/>
    </row>
    <row r="3" spans="2:5" ht="40.9" customHeight="1" thickBot="1">
      <c r="B3" s="6" t="s">
        <v>10</v>
      </c>
      <c r="C3" s="17">
        <v>5</v>
      </c>
      <c r="D3" s="2"/>
      <c r="E3" s="2"/>
    </row>
    <row r="4" spans="2:5" ht="40.9" customHeight="1" thickBot="1">
      <c r="B4" s="7" t="s">
        <v>16</v>
      </c>
      <c r="C4" s="15">
        <v>15</v>
      </c>
      <c r="D4" s="2"/>
      <c r="E4" s="2"/>
    </row>
    <row r="5" spans="2:5" ht="40.9" customHeight="1" thickBot="1">
      <c r="B5" s="7" t="s">
        <v>61</v>
      </c>
      <c r="C5" s="15">
        <v>20</v>
      </c>
      <c r="D5" s="2"/>
      <c r="E5" s="2"/>
    </row>
    <row r="6" spans="2:5" ht="40.9" customHeight="1" thickBot="1">
      <c r="B6" s="7" t="s">
        <v>77</v>
      </c>
      <c r="C6" s="15">
        <v>25</v>
      </c>
      <c r="D6" s="1"/>
      <c r="E6" s="1"/>
    </row>
    <row r="7" spans="2:5" ht="15">
      <c r="B7" s="4"/>
      <c r="C7" s="4"/>
    </row>
    <row r="8" spans="2:5" ht="15.75" thickBot="1">
      <c r="B8" s="4"/>
      <c r="C8" s="4"/>
    </row>
    <row r="9" spans="2:5" ht="15.75" thickBot="1">
      <c r="B9" s="8" t="s">
        <v>70</v>
      </c>
      <c r="C9" s="14" t="s">
        <v>69</v>
      </c>
      <c r="D9" s="1"/>
      <c r="E9" s="1"/>
    </row>
    <row r="10" spans="2:5" ht="15" thickBot="1">
      <c r="B10" s="9" t="s">
        <v>32</v>
      </c>
      <c r="C10" s="15">
        <v>1</v>
      </c>
      <c r="D10" s="1"/>
      <c r="E10" s="1"/>
    </row>
    <row r="11" spans="2:5" ht="15" thickBot="1">
      <c r="B11" s="9" t="s">
        <v>9</v>
      </c>
      <c r="C11" s="15">
        <v>5</v>
      </c>
      <c r="D11" s="1"/>
      <c r="E11" s="1"/>
    </row>
    <row r="12" spans="2:5" ht="15" thickBot="1">
      <c r="B12" s="9" t="s">
        <v>19</v>
      </c>
      <c r="C12" s="15">
        <v>15</v>
      </c>
      <c r="D12" s="1"/>
      <c r="E12" s="1"/>
    </row>
    <row r="13" spans="2:5" ht="15" thickBot="1">
      <c r="B13" s="9" t="s">
        <v>15</v>
      </c>
      <c r="C13" s="15">
        <v>20</v>
      </c>
      <c r="D13" s="1"/>
      <c r="E13" s="1"/>
    </row>
    <row r="14" spans="2:5" ht="15" thickBot="1">
      <c r="B14" s="9" t="s">
        <v>24</v>
      </c>
      <c r="C14" s="15">
        <v>25</v>
      </c>
      <c r="D14" s="1"/>
      <c r="E14" s="1"/>
    </row>
    <row r="15" spans="2:5" ht="15">
      <c r="B15" s="4"/>
      <c r="C15" s="4"/>
    </row>
    <row r="16" spans="2:5" ht="15.75" thickBot="1">
      <c r="B16" s="4"/>
      <c r="C16" s="4"/>
    </row>
    <row r="17" spans="2:3" ht="15.75" thickBot="1">
      <c r="B17" s="8" t="s">
        <v>71</v>
      </c>
      <c r="C17" s="14" t="s">
        <v>69</v>
      </c>
    </row>
    <row r="18" spans="2:3" ht="15" thickBot="1">
      <c r="B18" s="9" t="s">
        <v>12</v>
      </c>
      <c r="C18" s="15">
        <v>0</v>
      </c>
    </row>
    <row r="19" spans="2:3" ht="15" thickBot="1">
      <c r="B19" s="9" t="s">
        <v>20</v>
      </c>
      <c r="C19" s="15">
        <v>-5</v>
      </c>
    </row>
    <row r="20" spans="2:3" ht="15" thickBot="1">
      <c r="B20" s="9" t="s">
        <v>72</v>
      </c>
      <c r="C20" s="15">
        <v>-15</v>
      </c>
    </row>
    <row r="21" spans="2:3" ht="15" thickBot="1">
      <c r="B21" s="9" t="s">
        <v>35</v>
      </c>
      <c r="C21" s="15">
        <v>-25</v>
      </c>
    </row>
    <row r="22" spans="2:3" ht="15" thickBot="1">
      <c r="B22" s="9" t="s">
        <v>73</v>
      </c>
      <c r="C22" s="15">
        <v>-35</v>
      </c>
    </row>
    <row r="23" spans="2:3" ht="15.75" thickBot="1">
      <c r="B23" s="4"/>
      <c r="C23" s="4"/>
    </row>
    <row r="24" spans="2:3" ht="33" customHeight="1" thickBot="1">
      <c r="B24" s="10" t="s">
        <v>74</v>
      </c>
      <c r="C24" s="12" t="s">
        <v>75</v>
      </c>
    </row>
    <row r="25" spans="2:3" ht="15" thickBot="1">
      <c r="B25" s="11" t="s">
        <v>13</v>
      </c>
      <c r="C25" s="13" t="s">
        <v>76</v>
      </c>
    </row>
    <row r="26" spans="2:3" ht="15" thickBot="1">
      <c r="B26" s="11" t="s">
        <v>29</v>
      </c>
      <c r="C26" s="13">
        <v>14</v>
      </c>
    </row>
    <row r="27" spans="2:3" ht="15" thickBot="1">
      <c r="B27" s="11" t="s">
        <v>21</v>
      </c>
      <c r="C27" s="13">
        <v>24</v>
      </c>
    </row>
    <row r="28" spans="2:3" ht="15" thickBot="1">
      <c r="B28" s="11" t="s">
        <v>17</v>
      </c>
      <c r="C28" s="13">
        <v>34</v>
      </c>
    </row>
    <row r="29" spans="2:3">
      <c r="B29"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2</vt:i4>
      </vt:variant>
    </vt:vector>
  </HeadingPairs>
  <TitlesOfParts>
    <vt:vector size="2" baseType="lpstr">
      <vt:lpstr>ARRISKUAK</vt:lpstr>
      <vt:lpstr>IRIZPIDEAK</vt:lpstr>
    </vt:vector>
  </TitlesOfParts>
  <Company>BFA/DFB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DFB</dc:creator>
  <cp:lastModifiedBy>ARIZTONDO URRETABIZKAIA, Jone</cp:lastModifiedBy>
  <cp:lastPrinted>2019-09-16T08:08:18Z</cp:lastPrinted>
  <dcterms:created xsi:type="dcterms:W3CDTF">2019-07-09T09:14:58Z</dcterms:created>
  <dcterms:modified xsi:type="dcterms:W3CDTF">2024-02-12T14:16:01Z</dcterms:modified>
</cp:coreProperties>
</file>