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tabRatio="501" activeTab="0"/>
  </bookViews>
  <sheets>
    <sheet name="2016 batez beste" sheetId="1" r:id="rId1"/>
    <sheet name="2016_1HH" sheetId="2" r:id="rId2"/>
    <sheet name="2016_2HH" sheetId="3" r:id="rId3"/>
    <sheet name="2016_3HH" sheetId="4" r:id="rId4"/>
    <sheet name="2016_4HH" sheetId="5" r:id="rId5"/>
  </sheets>
  <definedNames/>
  <calcPr fullCalcOnLoad="1"/>
</workbook>
</file>

<file path=xl/sharedStrings.xml><?xml version="1.0" encoding="utf-8"?>
<sst xmlns="http://schemas.openxmlformats.org/spreadsheetml/2006/main" count="592" uniqueCount="110">
  <si>
    <t>BIDANIA-GOIATZ</t>
  </si>
  <si>
    <t xml:space="preserve">Udala </t>
  </si>
  <si>
    <t xml:space="preserve">ABALTZISKETA </t>
  </si>
  <si>
    <t xml:space="preserve">ADUNA </t>
  </si>
  <si>
    <t xml:space="preserve">AIZARNAZABAL </t>
  </si>
  <si>
    <t xml:space="preserve">ALBIZTUR </t>
  </si>
  <si>
    <t xml:space="preserve">ALEGIA </t>
  </si>
  <si>
    <t xml:space="preserve">ALKIZA </t>
  </si>
  <si>
    <t xml:space="preserve">ALTZO </t>
  </si>
  <si>
    <t xml:space="preserve">AMEZKETA </t>
  </si>
  <si>
    <t xml:space="preserve">ANDOAIN </t>
  </si>
  <si>
    <t xml:space="preserve">ANOETA </t>
  </si>
  <si>
    <t xml:space="preserve">ANTZUOLA </t>
  </si>
  <si>
    <t xml:space="preserve">ARAMA </t>
  </si>
  <si>
    <t xml:space="preserve">ARETXABALETA </t>
  </si>
  <si>
    <t xml:space="preserve">ASTEASU </t>
  </si>
  <si>
    <t xml:space="preserve">ATAUN </t>
  </si>
  <si>
    <t xml:space="preserve">AIA </t>
  </si>
  <si>
    <t xml:space="preserve">AZKOITIA </t>
  </si>
  <si>
    <t xml:space="preserve">AZPEITIA </t>
  </si>
  <si>
    <t xml:space="preserve">BEASAIN </t>
  </si>
  <si>
    <t xml:space="preserve">BEIZAMA </t>
  </si>
  <si>
    <t xml:space="preserve">BELAUNTZA </t>
  </si>
  <si>
    <t xml:space="preserve">BERASTEGI </t>
  </si>
  <si>
    <t xml:space="preserve">BERROBI </t>
  </si>
  <si>
    <t xml:space="preserve">ZEGAMA </t>
  </si>
  <si>
    <t xml:space="preserve">ZERAIN </t>
  </si>
  <si>
    <t xml:space="preserve">ZESTOA </t>
  </si>
  <si>
    <t xml:space="preserve">ZIZURKIL </t>
  </si>
  <si>
    <t xml:space="preserve">DEBA </t>
  </si>
  <si>
    <t xml:space="preserve">EIBAR </t>
  </si>
  <si>
    <t xml:space="preserve">ELDUAIN </t>
  </si>
  <si>
    <t xml:space="preserve">ELGOIBAR </t>
  </si>
  <si>
    <t xml:space="preserve">ELGETA </t>
  </si>
  <si>
    <t xml:space="preserve">ESKORIATZA </t>
  </si>
  <si>
    <t xml:space="preserve">EZKIO-ITSASO </t>
  </si>
  <si>
    <t xml:space="preserve">HONDARRIBIA </t>
  </si>
  <si>
    <t xml:space="preserve">GAINTZA </t>
  </si>
  <si>
    <t xml:space="preserve">GABIRIA </t>
  </si>
  <si>
    <t xml:space="preserve">GETARIA </t>
  </si>
  <si>
    <t xml:space="preserve">HERNANI </t>
  </si>
  <si>
    <t xml:space="preserve">HERNIALDE </t>
  </si>
  <si>
    <t xml:space="preserve">IBARRA </t>
  </si>
  <si>
    <t xml:space="preserve">IDIAZABAL </t>
  </si>
  <si>
    <t xml:space="preserve">IKAZTEGIETA </t>
  </si>
  <si>
    <t xml:space="preserve">IRUN </t>
  </si>
  <si>
    <t xml:space="preserve">IRURA </t>
  </si>
  <si>
    <t xml:space="preserve">ITSASONDO </t>
  </si>
  <si>
    <t xml:space="preserve">LARRAUL </t>
  </si>
  <si>
    <t xml:space="preserve">LAZKAO </t>
  </si>
  <si>
    <t xml:space="preserve">LEABURU </t>
  </si>
  <si>
    <t xml:space="preserve">LEGAZPI </t>
  </si>
  <si>
    <t xml:space="preserve">LEGORRETA </t>
  </si>
  <si>
    <t xml:space="preserve">LEZO </t>
  </si>
  <si>
    <t xml:space="preserve">LIZARTZA </t>
  </si>
  <si>
    <t xml:space="preserve">ARRASATE </t>
  </si>
  <si>
    <t xml:space="preserve">MUTRIKU </t>
  </si>
  <si>
    <t xml:space="preserve">MUTILOA </t>
  </si>
  <si>
    <t xml:space="preserve">OLABERRIA </t>
  </si>
  <si>
    <t xml:space="preserve">OñATI </t>
  </si>
  <si>
    <t xml:space="preserve">OREXA </t>
  </si>
  <si>
    <t xml:space="preserve">ORIO </t>
  </si>
  <si>
    <t xml:space="preserve">ORMAIZTEGI </t>
  </si>
  <si>
    <t xml:space="preserve">OIARTZUN </t>
  </si>
  <si>
    <t xml:space="preserve">PASAIA </t>
  </si>
  <si>
    <t xml:space="preserve">SORALUZE </t>
  </si>
  <si>
    <t xml:space="preserve">ERREZIL </t>
  </si>
  <si>
    <t xml:space="preserve">ERRENTERIA </t>
  </si>
  <si>
    <t xml:space="preserve">LEINTZ-GATZAGA </t>
  </si>
  <si>
    <t xml:space="preserve">DONOSTIA </t>
  </si>
  <si>
    <t xml:space="preserve">SEGURA </t>
  </si>
  <si>
    <t xml:space="preserve">TOLOSA </t>
  </si>
  <si>
    <t xml:space="preserve">URNIETA </t>
  </si>
  <si>
    <t xml:space="preserve">USURBIL </t>
  </si>
  <si>
    <t xml:space="preserve">BERGARA </t>
  </si>
  <si>
    <t xml:space="preserve">BILLABONA </t>
  </si>
  <si>
    <t xml:space="preserve">ORDIZIA </t>
  </si>
  <si>
    <t xml:space="preserve">URRETXU </t>
  </si>
  <si>
    <t xml:space="preserve">ZALDIBIA </t>
  </si>
  <si>
    <t xml:space="preserve">ZARAUTZ </t>
  </si>
  <si>
    <t xml:space="preserve">ZUMARRAGA </t>
  </si>
  <si>
    <t xml:space="preserve">ZUMAIA </t>
  </si>
  <si>
    <t xml:space="preserve">MENDARO </t>
  </si>
  <si>
    <t xml:space="preserve">LASARTE-ORIA </t>
  </si>
  <si>
    <t xml:space="preserve">ASTIGARRAGA </t>
  </si>
  <si>
    <t xml:space="preserve">BALIARRAIN </t>
  </si>
  <si>
    <t xml:space="preserve">ORENDAIN </t>
  </si>
  <si>
    <t xml:space="preserve">ALTZAGA </t>
  </si>
  <si>
    <t xml:space="preserve">GAZTELU </t>
  </si>
  <si>
    <t xml:space="preserve"> </t>
  </si>
  <si>
    <t xml:space="preserve">Guztira </t>
  </si>
  <si>
    <t>Ordaindutako eragiketak</t>
  </si>
  <si>
    <t>Ordaindu gabeko eragiketak</t>
  </si>
  <si>
    <t>OBBE</t>
  </si>
  <si>
    <t>Ratioa</t>
  </si>
  <si>
    <t>Zenbatekoa</t>
  </si>
  <si>
    <t>Informazio obligazioa bete ez duten udalen zerrenda</t>
  </si>
  <si>
    <t>Biztanleak</t>
  </si>
  <si>
    <t>ORDAINKETEN BATEZ BESTEKO EPEA (OBBE)</t>
  </si>
  <si>
    <t>2016ko 1. hiruhilekoa</t>
  </si>
  <si>
    <t>2016ko 2. hiruhilekoa</t>
  </si>
  <si>
    <t>2016ko 3. hiruhilekoa</t>
  </si>
  <si>
    <t>2016ko 4. hiruhilekoa</t>
  </si>
  <si>
    <t>0-1.000</t>
  </si>
  <si>
    <t>1.000-5.000</t>
  </si>
  <si>
    <t>5.000-10.000</t>
  </si>
  <si>
    <t>10.000-20.000</t>
  </si>
  <si>
    <t>20.000-100.000</t>
  </si>
  <si>
    <t xml:space="preserve"> &gt; 100.000</t>
  </si>
  <si>
    <t>2016 urtea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</si>
</sst>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  <numFmt numFmtId="168" formatCode="0.000000E+00"/>
    <numFmt numFmtId="169" formatCode="0.00000E+00"/>
    <numFmt numFmtId="170" formatCode="0.0000E+00"/>
    <numFmt numFmtId="171" formatCode="0.000E+00"/>
    <numFmt numFmtId="172" formatCode="0.0E+00"/>
    <numFmt numFmtId="173" formatCode="0E+00"/>
    <numFmt numFmtId="174" formatCode="#,##0.0"/>
  </numFmts>
  <fonts count="9">
    <font>
      <sz val="10"/>
      <name val="Arial"/>
      <family val="0"/>
    </font>
    <font>
      <sz val="8"/>
      <name val="Arial"/>
      <family val="0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b/>
      <sz val="8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Percent" xfId="16"/>
    <cellStyle name="Hyperlink" xfId="17"/>
    <cellStyle name="Comma" xfId="18"/>
    <cellStyle name="Comma [0]" xfId="19"/>
    <cellStyle name="Currency" xfId="20"/>
    <cellStyle name="Currency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workbookViewId="0" topLeftCell="A1">
      <selection activeCell="A1" sqref="A1:H1"/>
    </sheetView>
  </sheetViews>
  <sheetFormatPr defaultColWidth="11.421875" defaultRowHeight="12.75"/>
  <cols>
    <col min="2" max="2" width="0" style="0" hidden="1" customWidth="1"/>
    <col min="10" max="10" width="11.140625" style="0" hidden="1" customWidth="1"/>
  </cols>
  <sheetData>
    <row r="1" spans="1:8" ht="17.25">
      <c r="A1" s="24" t="s">
        <v>98</v>
      </c>
      <c r="B1" s="24"/>
      <c r="C1" s="24"/>
      <c r="D1" s="24"/>
      <c r="E1" s="24"/>
      <c r="F1" s="24"/>
      <c r="G1" s="24"/>
      <c r="H1" s="24"/>
    </row>
    <row r="2" spans="1:8" ht="17.25">
      <c r="A2" s="24" t="s">
        <v>109</v>
      </c>
      <c r="B2" s="24"/>
      <c r="C2" s="24"/>
      <c r="D2" s="24"/>
      <c r="E2" s="24"/>
      <c r="F2" s="24"/>
      <c r="G2" s="24"/>
      <c r="H2" s="24"/>
    </row>
    <row r="3" spans="1:8" ht="13.5" thickBot="1">
      <c r="A3" s="1"/>
      <c r="B3" s="1"/>
      <c r="C3" s="1"/>
      <c r="D3" s="1"/>
      <c r="E3" s="1"/>
      <c r="F3" s="1"/>
      <c r="G3" s="1"/>
      <c r="H3" s="1"/>
    </row>
    <row r="4" spans="1:8" ht="12.75">
      <c r="A4" s="11"/>
      <c r="B4" s="12"/>
      <c r="C4" s="15"/>
      <c r="D4" s="25" t="s">
        <v>91</v>
      </c>
      <c r="E4" s="26"/>
      <c r="F4" s="25" t="s">
        <v>92</v>
      </c>
      <c r="G4" s="26"/>
      <c r="H4" s="23"/>
    </row>
    <row r="5" spans="1:8" ht="13.5" thickBot="1">
      <c r="A5" s="27" t="s">
        <v>1</v>
      </c>
      <c r="B5" s="28"/>
      <c r="C5" s="29"/>
      <c r="D5" s="17" t="s">
        <v>94</v>
      </c>
      <c r="E5" s="16" t="s">
        <v>95</v>
      </c>
      <c r="F5" s="17" t="s">
        <v>94</v>
      </c>
      <c r="G5" s="16" t="s">
        <v>95</v>
      </c>
      <c r="H5" s="22" t="s">
        <v>93</v>
      </c>
    </row>
    <row r="6" spans="1:10" ht="12.75">
      <c r="A6" s="1">
        <v>1</v>
      </c>
      <c r="B6" s="1">
        <v>329</v>
      </c>
      <c r="C6" s="1" t="s">
        <v>2</v>
      </c>
      <c r="D6" s="2">
        <f>('2016_1HH'!D6*'2016_1HH'!E6+'2016_2HH'!D6*'2016_2HH'!E6+'2016_3HH'!D6*'2016_3HH'!E6+'2016_4HH'!D6*'2016_4HH'!E6)/'2016 batez beste'!E6</f>
        <v>1.705182458419172</v>
      </c>
      <c r="E6" s="2">
        <f>'2016_1HH'!E6+'2016_2HH'!E6+'2016_3HH'!E6+'2016_4HH'!E6</f>
        <v>187362.19</v>
      </c>
      <c r="F6" s="2">
        <f>'2016_4HH'!F6</f>
        <v>36.0744</v>
      </c>
      <c r="G6" s="2">
        <f>'2016_4HH'!G6</f>
        <v>67283.87</v>
      </c>
      <c r="H6" s="2">
        <f>(D6*E6+F6*G6)/(E6+G6)</f>
        <v>10.786390960405983</v>
      </c>
      <c r="J6" s="2">
        <f>D6*E6</f>
        <v>319486.719759</v>
      </c>
    </row>
    <row r="7" spans="1:10" ht="12.75">
      <c r="A7" s="1">
        <v>2</v>
      </c>
      <c r="B7" s="1">
        <v>471</v>
      </c>
      <c r="C7" s="1" t="s">
        <v>3</v>
      </c>
      <c r="D7" s="2">
        <f>('2016_1HH'!D7*'2016_1HH'!E7+'2016_2HH'!D7*'2016_2HH'!E7+'2016_3HH'!D7*'2016_3HH'!E7+'2016_4HH'!D7*'2016_4HH'!E7)/'2016 batez beste'!E7</f>
        <v>-8.90510365562954</v>
      </c>
      <c r="E7" s="2">
        <f>'2016_1HH'!E7+'2016_2HH'!E7+'2016_3HH'!E7+'2016_4HH'!E7</f>
        <v>377501.6</v>
      </c>
      <c r="F7" s="2">
        <f>'2016_4HH'!F7</f>
        <v>-13.5171</v>
      </c>
      <c r="G7" s="2">
        <f>'2016_4HH'!G7</f>
        <v>22345.45</v>
      </c>
      <c r="H7" s="2">
        <f aca="true" t="shared" si="0" ref="H7:H70">(D7*E7+F7*G7)/(E7+G7)</f>
        <v>-9.162845043776114</v>
      </c>
      <c r="J7" s="2">
        <f aca="true" t="shared" si="1" ref="J7:J70">D7*E7</f>
        <v>-3361690.8781660004</v>
      </c>
    </row>
    <row r="8" spans="1:10" ht="12.75">
      <c r="A8" s="1">
        <v>3</v>
      </c>
      <c r="B8" s="1">
        <v>775</v>
      </c>
      <c r="C8" s="1" t="s">
        <v>4</v>
      </c>
      <c r="D8" s="2">
        <f>('2016_1HH'!D8*'2016_1HH'!E8+'2016_2HH'!D8*'2016_2HH'!E8+'2016_3HH'!D8*'2016_3HH'!E8+'2016_4HH'!D8*'2016_4HH'!E8)/'2016 batez beste'!E8</f>
        <v>-13.089157838125569</v>
      </c>
      <c r="E8" s="2">
        <f>'2016_1HH'!E8+'2016_2HH'!E8+'2016_3HH'!E8+'2016_4HH'!E8</f>
        <v>728571.64</v>
      </c>
      <c r="F8" s="2">
        <f>'2016_4HH'!F8</f>
        <v>-24.7822</v>
      </c>
      <c r="G8" s="2">
        <f>'2016_4HH'!G8</f>
        <v>26967.65</v>
      </c>
      <c r="H8" s="2">
        <f t="shared" si="0"/>
        <v>-13.506520472511761</v>
      </c>
      <c r="J8" s="2">
        <f t="shared" si="1"/>
        <v>-9536389.192342</v>
      </c>
    </row>
    <row r="9" spans="1:10" ht="12.75">
      <c r="A9" s="1">
        <v>4</v>
      </c>
      <c r="B9" s="1">
        <v>327</v>
      </c>
      <c r="C9" s="1" t="s">
        <v>5</v>
      </c>
      <c r="D9" s="2">
        <f>('2016_1HH'!D9*'2016_1HH'!E9+'2016_2HH'!D9*'2016_2HH'!E9+'2016_3HH'!D9*'2016_3HH'!E9+'2016_4HH'!D9*'2016_4HH'!E9)/'2016 batez beste'!E9</f>
        <v>-11.348416392939443</v>
      </c>
      <c r="E9" s="2">
        <f>'2016_1HH'!E9+'2016_2HH'!E9+'2016_3HH'!E9+'2016_4HH'!E9</f>
        <v>234671.58</v>
      </c>
      <c r="F9" s="2">
        <f>'2016_4HH'!F9</f>
        <v>-22.99</v>
      </c>
      <c r="G9" s="2">
        <f>'2016_4HH'!G9</f>
        <v>3521.86</v>
      </c>
      <c r="H9" s="2">
        <f t="shared" si="0"/>
        <v>-11.520545514725343</v>
      </c>
      <c r="J9" s="2">
        <f t="shared" si="1"/>
        <v>-2663150.805429</v>
      </c>
    </row>
    <row r="10" spans="1:10" ht="12.75">
      <c r="A10" s="1">
        <v>5</v>
      </c>
      <c r="B10" s="3">
        <v>1744</v>
      </c>
      <c r="C10" s="1" t="s">
        <v>6</v>
      </c>
      <c r="D10" s="2">
        <f>('2016_1HH'!D10*'2016_1HH'!E10+'2016_2HH'!D10*'2016_2HH'!E10+'2016_3HH'!D10*'2016_3HH'!E10+'2016_4HH'!D10*'2016_4HH'!E10)/'2016 batez beste'!E10</f>
        <v>-9.951873896928852</v>
      </c>
      <c r="E10" s="2">
        <f>'2016_1HH'!E10+'2016_2HH'!E10+'2016_3HH'!E10+'2016_4HH'!E10</f>
        <v>833239.77</v>
      </c>
      <c r="F10" s="2">
        <f>'2016_4HH'!F10</f>
        <v>-24.312</v>
      </c>
      <c r="G10" s="2">
        <f>'2016_4HH'!G10</f>
        <v>45492.38</v>
      </c>
      <c r="H10" s="2">
        <f t="shared" si="0"/>
        <v>-10.695304433217789</v>
      </c>
      <c r="J10" s="2">
        <f t="shared" si="1"/>
        <v>-8292297.116946001</v>
      </c>
    </row>
    <row r="11" spans="1:10" ht="12.75">
      <c r="A11" s="1">
        <v>6</v>
      </c>
      <c r="B11" s="1">
        <v>373</v>
      </c>
      <c r="C11" s="1" t="s">
        <v>7</v>
      </c>
      <c r="D11" s="2">
        <f>('2016_1HH'!D11*'2016_1HH'!E11+'2016_2HH'!D11*'2016_2HH'!E11+'2016_3HH'!D11*'2016_3HH'!E11+'2016_4HH'!D11*'2016_4HH'!E11)/'2016 batez beste'!E11</f>
        <v>-4.843920162074386</v>
      </c>
      <c r="E11" s="2">
        <f>'2016_1HH'!E11+'2016_2HH'!E11+'2016_3HH'!E11+'2016_4HH'!E11</f>
        <v>198243.54</v>
      </c>
      <c r="F11" s="2">
        <f>'2016_4HH'!F11</f>
        <v>-6.7645</v>
      </c>
      <c r="G11" s="2">
        <f>'2016_4HH'!G11</f>
        <v>152504.49</v>
      </c>
      <c r="H11" s="2">
        <f t="shared" si="0"/>
        <v>-5.678984149995083</v>
      </c>
      <c r="J11" s="2">
        <f t="shared" si="1"/>
        <v>-960275.880407</v>
      </c>
    </row>
    <row r="12" spans="1:10" ht="12.75">
      <c r="A12" s="1">
        <v>7</v>
      </c>
      <c r="B12" s="1">
        <v>400</v>
      </c>
      <c r="C12" s="1" t="s">
        <v>8</v>
      </c>
      <c r="D12" s="2">
        <f>('2016_1HH'!D12*'2016_1HH'!E12+'2016_2HH'!D12*'2016_2HH'!E12+'2016_3HH'!D12*'2016_3HH'!E12+'2016_4HH'!D12*'2016_4HH'!E12)/'2016 batez beste'!E12</f>
        <v>-8.18335519780141</v>
      </c>
      <c r="E12" s="2">
        <f>'2016_1HH'!E12+'2016_2HH'!E12+'2016_3HH'!E12+'2016_4HH'!E12</f>
        <v>322508.57</v>
      </c>
      <c r="F12" s="2">
        <f>'2016_4HH'!F12</f>
        <v>-4.5394</v>
      </c>
      <c r="G12" s="2">
        <f>'2016_4HH'!G12</f>
        <v>27355.57</v>
      </c>
      <c r="H12" s="2">
        <f t="shared" si="0"/>
        <v>-7.898437539506049</v>
      </c>
      <c r="J12" s="2">
        <f t="shared" si="1"/>
        <v>-2639202.182645</v>
      </c>
    </row>
    <row r="13" spans="1:10" ht="12.75">
      <c r="A13" s="1">
        <v>8</v>
      </c>
      <c r="B13" s="1">
        <v>968</v>
      </c>
      <c r="C13" s="1" t="s">
        <v>9</v>
      </c>
      <c r="D13" s="2">
        <f>('2016_1HH'!D13*'2016_1HH'!E13+'2016_2HH'!D13*'2016_2HH'!E13+'2016_3HH'!D13*'2016_3HH'!E13+'2016_4HH'!D13*'2016_4HH'!E13)/'2016 batez beste'!E13</f>
        <v>-16.612555628309547</v>
      </c>
      <c r="E13" s="2">
        <f>'2016_1HH'!E13+'2016_2HH'!E13+'2016_3HH'!E13+'2016_4HH'!E13</f>
        <v>712125.9</v>
      </c>
      <c r="F13" s="2">
        <f>'2016_4HH'!F13</f>
        <v>-26.4693</v>
      </c>
      <c r="G13" s="2">
        <f>'2016_4HH'!G13</f>
        <v>14989.4</v>
      </c>
      <c r="H13" s="2">
        <f t="shared" si="0"/>
        <v>-16.815751303170213</v>
      </c>
      <c r="J13" s="2">
        <f t="shared" si="1"/>
        <v>-11830231.128110003</v>
      </c>
    </row>
    <row r="14" spans="1:10" ht="12.75">
      <c r="A14" s="1">
        <v>9</v>
      </c>
      <c r="B14" s="3">
        <v>14655</v>
      </c>
      <c r="C14" s="1" t="s">
        <v>10</v>
      </c>
      <c r="D14" s="2">
        <f>('2016_1HH'!D14*'2016_1HH'!E14+'2016_2HH'!D14*'2016_2HH'!E14+'2016_3HH'!D14*'2016_3HH'!E14+'2016_4HH'!D14*'2016_4HH'!E14)/'2016 batez beste'!E14</f>
        <v>17.69141810364364</v>
      </c>
      <c r="E14" s="2">
        <f>'2016_1HH'!E14+'2016_2HH'!E14+'2016_3HH'!E14+'2016_4HH'!E14</f>
        <v>14109234.970000003</v>
      </c>
      <c r="F14" s="2">
        <f>'2016_4HH'!F14</f>
        <v>-13.848</v>
      </c>
      <c r="G14" s="2">
        <f>'2016_4HH'!G14</f>
        <v>2007781.37</v>
      </c>
      <c r="H14" s="2">
        <f t="shared" si="0"/>
        <v>13.762387149448031</v>
      </c>
      <c r="J14" s="2">
        <f t="shared" si="1"/>
        <v>249612374.97682</v>
      </c>
    </row>
    <row r="15" spans="1:10" ht="12.75">
      <c r="A15" s="1">
        <v>10</v>
      </c>
      <c r="B15" s="3">
        <v>1893</v>
      </c>
      <c r="C15" s="1" t="s">
        <v>11</v>
      </c>
      <c r="D15" s="2">
        <f>('2016_1HH'!D15*'2016_1HH'!E15+'2016_2HH'!D15*'2016_2HH'!E15+'2016_3HH'!D15*'2016_3HH'!E15+'2016_4HH'!D15*'2016_4HH'!E15)/'2016 batez beste'!E15</f>
        <v>24.371545132683163</v>
      </c>
      <c r="E15" s="2">
        <f>'2016_1HH'!E15+'2016_2HH'!E15+'2016_3HH'!E15+'2016_4HH'!E15</f>
        <v>750601.64</v>
      </c>
      <c r="F15" s="2">
        <f>'2016_4HH'!F15</f>
        <v>-13.9955</v>
      </c>
      <c r="G15" s="2">
        <f>'2016_4HH'!G15</f>
        <v>38647.05</v>
      </c>
      <c r="H15" s="2">
        <f t="shared" si="0"/>
        <v>22.492830438085363</v>
      </c>
      <c r="J15" s="2">
        <f t="shared" si="1"/>
        <v>18293321.745926</v>
      </c>
    </row>
    <row r="16" spans="1:10" ht="12.75">
      <c r="A16" s="1">
        <v>11</v>
      </c>
      <c r="B16" s="3">
        <v>2193</v>
      </c>
      <c r="C16" s="1" t="s">
        <v>12</v>
      </c>
      <c r="D16" s="2">
        <f>('2016_1HH'!D16*'2016_1HH'!E16+'2016_2HH'!D16*'2016_2HH'!E16+'2016_3HH'!D16*'2016_3HH'!E16+'2016_4HH'!D16*'2016_4HH'!E16)/'2016 batez beste'!E16</f>
        <v>8.968718423516833</v>
      </c>
      <c r="E16" s="2">
        <f>'2016_1HH'!E16+'2016_2HH'!E16+'2016_3HH'!E16+'2016_4HH'!E16</f>
        <v>1311175.18</v>
      </c>
      <c r="F16" s="2">
        <f>'2016_4HH'!F16</f>
        <v>-12.082</v>
      </c>
      <c r="G16" s="2">
        <f>'2016_4HH'!G16</f>
        <v>84107.92</v>
      </c>
      <c r="H16" s="2">
        <f t="shared" si="0"/>
        <v>7.69977727379053</v>
      </c>
      <c r="J16" s="2">
        <f t="shared" si="1"/>
        <v>11759560.993323999</v>
      </c>
    </row>
    <row r="17" spans="1:10" ht="12.75">
      <c r="A17" s="1">
        <v>12</v>
      </c>
      <c r="B17" s="1">
        <v>217</v>
      </c>
      <c r="C17" s="1" t="s">
        <v>13</v>
      </c>
      <c r="D17" s="2">
        <f>('2016_1HH'!D17*'2016_1HH'!E17+'2016_2HH'!D17*'2016_2HH'!E17+'2016_3HH'!D17*'2016_3HH'!E17+'2016_4HH'!D17*'2016_4HH'!E17)/'2016 batez beste'!E17</f>
        <v>-1.7808743318035165</v>
      </c>
      <c r="E17" s="2">
        <f>'2016_1HH'!E17+'2016_2HH'!E17+'2016_3HH'!E17+'2016_4HH'!E17</f>
        <v>225508.52</v>
      </c>
      <c r="F17" s="2">
        <f>'2016_4HH'!F17</f>
        <v>9.7414</v>
      </c>
      <c r="G17" s="2">
        <f>'2016_4HH'!G17</f>
        <v>54270.96</v>
      </c>
      <c r="H17" s="2">
        <f t="shared" si="0"/>
        <v>0.45418911663214234</v>
      </c>
      <c r="J17" s="2">
        <f t="shared" si="1"/>
        <v>-401602.3348709999</v>
      </c>
    </row>
    <row r="18" spans="1:10" ht="12.75">
      <c r="A18" s="1">
        <v>13</v>
      </c>
      <c r="B18" s="3">
        <v>6995</v>
      </c>
      <c r="C18" s="1" t="s">
        <v>14</v>
      </c>
      <c r="D18" s="2">
        <f>('2016_1HH'!D18*'2016_1HH'!E18+'2016_2HH'!D18*'2016_2HH'!E18+'2016_3HH'!D18*'2016_3HH'!E18+'2016_4HH'!D18*'2016_4HH'!E18)/'2016 batez beste'!E18</f>
        <v>-0.34425273432711245</v>
      </c>
      <c r="E18" s="2">
        <f>'2016_1HH'!E18+'2016_2HH'!E18+'2016_3HH'!E18+'2016_4HH'!E18</f>
        <v>5294723.3100000005</v>
      </c>
      <c r="F18" s="2">
        <f>'2016_4HH'!F18</f>
        <v>-19.0757</v>
      </c>
      <c r="G18" s="2">
        <f>'2016_4HH'!G18</f>
        <v>685198.82</v>
      </c>
      <c r="H18" s="2">
        <f t="shared" si="0"/>
        <v>-2.4905625497914294</v>
      </c>
      <c r="J18" s="2">
        <f t="shared" si="1"/>
        <v>-1822722.9769729997</v>
      </c>
    </row>
    <row r="19" spans="1:10" ht="12.75">
      <c r="A19" s="1">
        <v>14</v>
      </c>
      <c r="B19" s="3">
        <v>1523</v>
      </c>
      <c r="C19" s="1" t="s">
        <v>15</v>
      </c>
      <c r="D19" s="2">
        <f>('2016_1HH'!D19*'2016_1HH'!E19+'2016_2HH'!D19*'2016_2HH'!E19+'2016_3HH'!D19*'2016_3HH'!E19+'2016_4HH'!D19*'2016_4HH'!E19)/'2016 batez beste'!E19</f>
        <v>-7.425446009412235</v>
      </c>
      <c r="E19" s="2">
        <f>'2016_1HH'!E19+'2016_2HH'!E19+'2016_3HH'!E19+'2016_4HH'!E19</f>
        <v>918676.7</v>
      </c>
      <c r="F19" s="2">
        <f>'2016_4HH'!F19</f>
        <v>8.0711</v>
      </c>
      <c r="G19" s="2">
        <f>'2016_4HH'!G19</f>
        <v>345994.1</v>
      </c>
      <c r="H19" s="2">
        <f t="shared" si="0"/>
        <v>-3.185834017394093</v>
      </c>
      <c r="J19" s="2">
        <f t="shared" si="1"/>
        <v>-6821584.235955001</v>
      </c>
    </row>
    <row r="20" spans="1:10" ht="12.75">
      <c r="A20" s="1">
        <v>15</v>
      </c>
      <c r="B20" s="3">
        <v>1700</v>
      </c>
      <c r="C20" s="1" t="s">
        <v>16</v>
      </c>
      <c r="D20" s="2">
        <f>('2016_1HH'!D20*'2016_1HH'!E20+'2016_2HH'!D20*'2016_2HH'!E20+'2016_3HH'!D20*'2016_3HH'!E20+'2016_4HH'!D20*'2016_4HH'!E20)/'2016 batez beste'!E20</f>
        <v>-7.3844617407271995</v>
      </c>
      <c r="E20" s="2">
        <f>'2016_1HH'!E20+'2016_2HH'!E20+'2016_3HH'!E20+'2016_4HH'!E20</f>
        <v>824825.74</v>
      </c>
      <c r="F20" s="2">
        <f>'2016_4HH'!F20</f>
        <v>-8.6529</v>
      </c>
      <c r="G20" s="2">
        <f>'2016_4HH'!G20</f>
        <v>45500.45</v>
      </c>
      <c r="H20" s="2">
        <f t="shared" si="0"/>
        <v>-7.450775396753258</v>
      </c>
      <c r="J20" s="2">
        <f t="shared" si="1"/>
        <v>-6090894.119797001</v>
      </c>
    </row>
    <row r="21" spans="1:10" ht="12.75">
      <c r="A21" s="1">
        <v>16</v>
      </c>
      <c r="B21" s="3">
        <v>2039</v>
      </c>
      <c r="C21" s="1" t="s">
        <v>17</v>
      </c>
      <c r="D21" s="2">
        <f>('2016_1HH'!D21*'2016_1HH'!E21+'2016_2HH'!D21*'2016_2HH'!E21+'2016_3HH'!D21*'2016_3HH'!E21+'2016_4HH'!D21*'2016_4HH'!E21)/'2016 batez beste'!E21</f>
        <v>-0.8788431595620888</v>
      </c>
      <c r="E21" s="2">
        <f>'2016_1HH'!E21+'2016_2HH'!E21+'2016_3HH'!E21+'2016_4HH'!E21</f>
        <v>2419070.9299999997</v>
      </c>
      <c r="F21" s="2">
        <f>'2016_4HH'!F21</f>
        <v>5.5951</v>
      </c>
      <c r="G21" s="2">
        <f>'2016_4HH'!G21</f>
        <v>59866.9</v>
      </c>
      <c r="H21" s="2">
        <f t="shared" si="0"/>
        <v>-0.7224959922193775</v>
      </c>
      <c r="J21" s="2">
        <f t="shared" si="1"/>
        <v>-2125983.9393260004</v>
      </c>
    </row>
    <row r="22" spans="1:10" ht="12.75">
      <c r="A22" s="1">
        <v>17</v>
      </c>
      <c r="B22" s="3">
        <v>11480</v>
      </c>
      <c r="C22" s="1" t="s">
        <v>18</v>
      </c>
      <c r="D22" s="2">
        <f>('2016_1HH'!D22*'2016_1HH'!E22+'2016_2HH'!D22*'2016_2HH'!E22+'2016_3HH'!D22*'2016_3HH'!E22+'2016_4HH'!D22*'2016_4HH'!E22)/'2016 batez beste'!E22</f>
        <v>8.575443119278903</v>
      </c>
      <c r="E22" s="2">
        <f>'2016_1HH'!E22+'2016_2HH'!E22+'2016_3HH'!E22+'2016_4HH'!E22</f>
        <v>5935555.29</v>
      </c>
      <c r="F22" s="2">
        <f>'2016_4HH'!F22</f>
        <v>-13.0855</v>
      </c>
      <c r="G22" s="2">
        <f>'2016_4HH'!G22</f>
        <v>1118041.77</v>
      </c>
      <c r="H22" s="2">
        <f t="shared" si="0"/>
        <v>5.14204042006831</v>
      </c>
      <c r="J22" s="2">
        <f t="shared" si="1"/>
        <v>50900016.770729996</v>
      </c>
    </row>
    <row r="23" spans="1:10" ht="12.75">
      <c r="A23" s="1">
        <v>18</v>
      </c>
      <c r="B23" s="3">
        <v>14580</v>
      </c>
      <c r="C23" s="1" t="s">
        <v>19</v>
      </c>
      <c r="D23" s="2">
        <f>('2016_1HH'!D23*'2016_1HH'!E23+'2016_2HH'!D23*'2016_2HH'!E23+'2016_3HH'!D23*'2016_3HH'!E23+'2016_4HH'!D23*'2016_4HH'!E23)/'2016 batez beste'!E23</f>
        <v>-3.537730326305799</v>
      </c>
      <c r="E23" s="2">
        <f>'2016_1HH'!E23+'2016_2HH'!E23+'2016_3HH'!E23+'2016_4HH'!E23</f>
        <v>8302904.239999999</v>
      </c>
      <c r="F23" s="2">
        <f>'2016_4HH'!F23</f>
        <v>-25.6463</v>
      </c>
      <c r="G23" s="2">
        <f>'2016_4HH'!G23</f>
        <v>1355212.27</v>
      </c>
      <c r="H23" s="2">
        <f t="shared" si="0"/>
        <v>-6.639971313243351</v>
      </c>
      <c r="J23" s="2">
        <f t="shared" si="1"/>
        <v>-29373436.126261</v>
      </c>
    </row>
    <row r="24" spans="1:10" ht="12.75">
      <c r="A24" s="1">
        <v>19</v>
      </c>
      <c r="B24" s="3">
        <v>13812</v>
      </c>
      <c r="C24" s="1" t="s">
        <v>20</v>
      </c>
      <c r="D24" s="2">
        <f>('2016_1HH'!D24*'2016_1HH'!E24+'2016_2HH'!D24*'2016_2HH'!E24+'2016_3HH'!D24*'2016_3HH'!E24+'2016_4HH'!D24*'2016_4HH'!E24)/'2016 batez beste'!E24</f>
        <v>6.541261768404689</v>
      </c>
      <c r="E24" s="2">
        <f>'2016_1HH'!E24+'2016_2HH'!E24+'2016_3HH'!E24+'2016_4HH'!E24</f>
        <v>7783175.92</v>
      </c>
      <c r="F24" s="2">
        <f>'2016_4HH'!F24</f>
        <v>-21.7753</v>
      </c>
      <c r="G24" s="2">
        <f>'2016_4HH'!G24</f>
        <v>742460.16</v>
      </c>
      <c r="H24" s="2">
        <f t="shared" si="0"/>
        <v>4.0752969085464406</v>
      </c>
      <c r="J24" s="2">
        <f t="shared" si="1"/>
        <v>50911791.08226399</v>
      </c>
    </row>
    <row r="25" spans="1:10" ht="12.75">
      <c r="A25" s="1">
        <v>20</v>
      </c>
      <c r="B25" s="1">
        <v>167</v>
      </c>
      <c r="C25" s="1" t="s">
        <v>21</v>
      </c>
      <c r="D25" s="2">
        <f>('2016_1HH'!D25*'2016_1HH'!E25+'2016_2HH'!D25*'2016_2HH'!E25+'2016_3HH'!D25*'2016_3HH'!E25+'2016_4HH'!D25*'2016_4HH'!E25)/'2016 batez beste'!E25</f>
        <v>-14.594718612894905</v>
      </c>
      <c r="E25" s="2">
        <f>'2016_1HH'!E25+'2016_2HH'!E25+'2016_3HH'!E25+'2016_4HH'!E25</f>
        <v>160084.77000000002</v>
      </c>
      <c r="F25" s="2">
        <f>'2016_4HH'!F25</f>
        <v>-25.1193</v>
      </c>
      <c r="G25" s="2">
        <f>'2016_4HH'!G25</f>
        <v>10068.72</v>
      </c>
      <c r="H25" s="2">
        <f t="shared" si="0"/>
        <v>-15.217503741216238</v>
      </c>
      <c r="J25" s="2">
        <f t="shared" si="1"/>
        <v>-2336392.17236</v>
      </c>
    </row>
    <row r="26" spans="1:10" ht="12.75">
      <c r="A26" s="1">
        <v>21</v>
      </c>
      <c r="B26" s="1">
        <v>260</v>
      </c>
      <c r="C26" s="1" t="s">
        <v>22</v>
      </c>
      <c r="D26" s="2">
        <f>('2016_1HH'!D26*'2016_1HH'!E26+'2016_2HH'!D26*'2016_2HH'!E26+'2016_3HH'!D26*'2016_3HH'!E26+'2016_4HH'!D26*'2016_4HH'!E26)/'2016 batez beste'!E26</f>
        <v>19.071675152189158</v>
      </c>
      <c r="E26" s="2">
        <f>'2016_1HH'!E26+'2016_2HH'!E26+'2016_3HH'!E26+'2016_4HH'!E26</f>
        <v>309728.05</v>
      </c>
      <c r="F26" s="2">
        <f>'2016_4HH'!F26</f>
        <v>11.5985</v>
      </c>
      <c r="G26" s="2">
        <f>'2016_4HH'!G26</f>
        <v>6578.36</v>
      </c>
      <c r="H26" s="2">
        <f t="shared" si="0"/>
        <v>18.91625232501928</v>
      </c>
      <c r="J26" s="2">
        <f t="shared" si="1"/>
        <v>5907032.755121001</v>
      </c>
    </row>
    <row r="27" spans="1:10" ht="12.75">
      <c r="A27" s="1">
        <v>22</v>
      </c>
      <c r="B27" s="3">
        <v>1056</v>
      </c>
      <c r="C27" s="1" t="s">
        <v>23</v>
      </c>
      <c r="D27" s="2">
        <f>('2016_1HH'!D27*'2016_1HH'!E27+'2016_2HH'!D27*'2016_2HH'!E27+'2016_3HH'!D27*'2016_3HH'!E27+'2016_4HH'!D27*'2016_4HH'!E27)/'2016 batez beste'!E27</f>
        <v>-9.607550272357363</v>
      </c>
      <c r="E27" s="2">
        <f>'2016_1HH'!E27+'2016_2HH'!E27+'2016_3HH'!E27+'2016_4HH'!E27</f>
        <v>706520.28</v>
      </c>
      <c r="F27" s="2">
        <f>'2016_4HH'!F27</f>
        <v>79.6203</v>
      </c>
      <c r="G27" s="2">
        <f>'2016_4HH'!G27</f>
        <v>49913.63</v>
      </c>
      <c r="H27" s="2">
        <f t="shared" si="0"/>
        <v>-3.719810649222482</v>
      </c>
      <c r="J27" s="2">
        <f t="shared" si="1"/>
        <v>-6787929.10854</v>
      </c>
    </row>
    <row r="28" spans="1:10" ht="12.75">
      <c r="A28" s="1">
        <v>23</v>
      </c>
      <c r="B28" s="1">
        <v>568</v>
      </c>
      <c r="C28" s="1" t="s">
        <v>24</v>
      </c>
      <c r="D28" s="2">
        <f>('2016_1HH'!D28*'2016_1HH'!E28+'2016_2HH'!D28*'2016_2HH'!E28+'2016_3HH'!D28*'2016_3HH'!E28+'2016_4HH'!D28*'2016_4HH'!E28)/'2016 batez beste'!E28</f>
        <v>-10.797840069764577</v>
      </c>
      <c r="E28" s="2">
        <f>'2016_1HH'!E28+'2016_2HH'!E28+'2016_3HH'!E28+'2016_4HH'!E28</f>
        <v>425737.54</v>
      </c>
      <c r="F28" s="2">
        <f>'2016_4HH'!F28</f>
        <v>-7.8066</v>
      </c>
      <c r="G28" s="2">
        <f>'2016_4HH'!G28</f>
        <v>11616.47</v>
      </c>
      <c r="H28" s="2">
        <f t="shared" si="0"/>
        <v>-10.718390356857595</v>
      </c>
      <c r="J28" s="2">
        <f t="shared" si="1"/>
        <v>-4597045.868615</v>
      </c>
    </row>
    <row r="29" spans="1:10" ht="12.75">
      <c r="A29" s="1">
        <v>24</v>
      </c>
      <c r="B29" s="1">
        <v>524</v>
      </c>
      <c r="C29" s="1" t="s">
        <v>0</v>
      </c>
      <c r="D29" s="2">
        <f>('2016_1HH'!D29*'2016_1HH'!E29+'2016_2HH'!D29*'2016_2HH'!E29+'2016_3HH'!D29*'2016_3HH'!E29+'2016_4HH'!D29*'2016_4HH'!E29)/'2016 batez beste'!E29</f>
        <v>-13.813141053343568</v>
      </c>
      <c r="E29" s="2">
        <f>'2016_1HH'!E29+'2016_2HH'!E29+'2016_3HH'!E29+'2016_4HH'!E29</f>
        <v>390811.14</v>
      </c>
      <c r="F29" s="2">
        <f>'2016_4HH'!F29</f>
        <v>-22.4181</v>
      </c>
      <c r="G29" s="2">
        <f>'2016_4HH'!G29</f>
        <v>12392.7</v>
      </c>
      <c r="H29" s="2">
        <f t="shared" si="0"/>
        <v>-14.077619374626988</v>
      </c>
      <c r="J29" s="2">
        <f t="shared" si="1"/>
        <v>-5398329.4020380005</v>
      </c>
    </row>
    <row r="30" spans="1:10" ht="12.75">
      <c r="A30" s="1">
        <v>25</v>
      </c>
      <c r="B30" s="3">
        <v>1527</v>
      </c>
      <c r="C30" s="1" t="s">
        <v>25</v>
      </c>
      <c r="D30" s="2">
        <f>('2016_1HH'!D30*'2016_1HH'!E30+'2016_2HH'!D30*'2016_2HH'!E30+'2016_3HH'!D30*'2016_3HH'!E30+'2016_4HH'!D30*'2016_4HH'!E30)/'2016 batez beste'!E30</f>
        <v>1.9721830057007221</v>
      </c>
      <c r="E30" s="2">
        <f>'2016_1HH'!E30+'2016_2HH'!E30+'2016_3HH'!E30+'2016_4HH'!E30</f>
        <v>1264688.92</v>
      </c>
      <c r="F30" s="2">
        <f>'2016_4HH'!F30</f>
        <v>103.7198</v>
      </c>
      <c r="G30" s="2">
        <f>'2016_4HH'!G30</f>
        <v>56278.09</v>
      </c>
      <c r="H30" s="2">
        <f t="shared" si="0"/>
        <v>6.307008556333288</v>
      </c>
      <c r="J30" s="2">
        <f t="shared" si="1"/>
        <v>2494197.995522</v>
      </c>
    </row>
    <row r="31" spans="1:10" ht="12.75">
      <c r="A31" s="1">
        <v>26</v>
      </c>
      <c r="B31" s="1">
        <v>263</v>
      </c>
      <c r="C31" s="1" t="s">
        <v>26</v>
      </c>
      <c r="D31" s="2">
        <f>('2016_1HH'!D31*'2016_1HH'!E31+'2016_2HH'!D31*'2016_2HH'!E31+'2016_3HH'!D31*'2016_3HH'!E31+'2016_4HH'!D31*'2016_4HH'!E31)/'2016 batez beste'!E31</f>
        <v>29.2712060291014</v>
      </c>
      <c r="E31" s="2">
        <f>'2016_1HH'!E31+'2016_2HH'!E31+'2016_3HH'!E31+'2016_4HH'!E31</f>
        <v>161271.96</v>
      </c>
      <c r="F31" s="2">
        <f>'2016_4HH'!F31</f>
        <v>8.4725</v>
      </c>
      <c r="G31" s="2">
        <f>'2016_4HH'!G31</f>
        <v>111638.03</v>
      </c>
      <c r="H31" s="2">
        <f t="shared" si="0"/>
        <v>20.76317534968947</v>
      </c>
      <c r="J31" s="2">
        <f t="shared" si="1"/>
        <v>4720624.767876999</v>
      </c>
    </row>
    <row r="32" spans="1:10" ht="12.75">
      <c r="A32" s="1">
        <v>27</v>
      </c>
      <c r="B32" s="3">
        <v>3656</v>
      </c>
      <c r="C32" s="1" t="s">
        <v>27</v>
      </c>
      <c r="D32" s="2">
        <f>('2016_1HH'!D32*'2016_1HH'!E32+'2016_2HH'!D32*'2016_2HH'!E32+'2016_3HH'!D32*'2016_3HH'!E32+'2016_4HH'!D32*'2016_4HH'!E32)/'2016 batez beste'!E32</f>
        <v>-14.515308341559498</v>
      </c>
      <c r="E32" s="2">
        <f>'2016_1HH'!E32+'2016_2HH'!E32+'2016_3HH'!E32+'2016_4HH'!E32</f>
        <v>2207275.75</v>
      </c>
      <c r="F32" s="2">
        <f>'2016_4HH'!F32</f>
        <v>-25.4313</v>
      </c>
      <c r="G32" s="2">
        <f>'2016_4HH'!G32</f>
        <v>220083.44</v>
      </c>
      <c r="H32" s="2">
        <f t="shared" si="0"/>
        <v>-15.50503784063742</v>
      </c>
      <c r="J32" s="2">
        <f t="shared" si="1"/>
        <v>-32039288.106096998</v>
      </c>
    </row>
    <row r="33" spans="1:10" ht="12.75">
      <c r="A33" s="1">
        <v>28</v>
      </c>
      <c r="B33" s="3">
        <v>2997</v>
      </c>
      <c r="C33" s="1" t="s">
        <v>28</v>
      </c>
      <c r="D33" s="2">
        <f>('2016_1HH'!D33*'2016_1HH'!E33+'2016_2HH'!D33*'2016_2HH'!E33+'2016_3HH'!D33*'2016_3HH'!E33+'2016_4HH'!D33*'2016_4HH'!E33)/'2016 batez beste'!E33</f>
        <v>19.293481486455523</v>
      </c>
      <c r="E33" s="2">
        <f>'2016_1HH'!E33+'2016_2HH'!E33+'2016_3HH'!E33+'2016_4HH'!E33</f>
        <v>1666757.17</v>
      </c>
      <c r="F33" s="2">
        <f>'2016_4HH'!F33</f>
        <v>16.1003</v>
      </c>
      <c r="G33" s="2">
        <f>'2016_4HH'!G33</f>
        <v>170667.62</v>
      </c>
      <c r="H33" s="2">
        <f t="shared" si="0"/>
        <v>18.996885572713968</v>
      </c>
      <c r="J33" s="2">
        <f t="shared" si="1"/>
        <v>32157548.601811998</v>
      </c>
    </row>
    <row r="34" spans="1:10" ht="12.75">
      <c r="A34" s="1">
        <v>29</v>
      </c>
      <c r="B34" s="3">
        <v>5450</v>
      </c>
      <c r="C34" s="1" t="s">
        <v>29</v>
      </c>
      <c r="D34" s="2">
        <f>('2016_1HH'!D34*'2016_1HH'!E34+'2016_2HH'!D34*'2016_2HH'!E34+'2016_3HH'!D34*'2016_3HH'!E34+'2016_4HH'!D34*'2016_4HH'!E34)/'2016 batez beste'!E34</f>
        <v>1.7542833936348892</v>
      </c>
      <c r="E34" s="2">
        <f>'2016_1HH'!E34+'2016_2HH'!E34+'2016_3HH'!E34+'2016_4HH'!E34</f>
        <v>4229824.44</v>
      </c>
      <c r="F34" s="2">
        <f>'2016_4HH'!F34</f>
        <v>-3.1391</v>
      </c>
      <c r="G34" s="2">
        <f>'2016_4HH'!G34</f>
        <v>134949.64</v>
      </c>
      <c r="H34" s="2">
        <f t="shared" si="0"/>
        <v>1.6029902647696705</v>
      </c>
      <c r="J34" s="2">
        <f t="shared" si="1"/>
        <v>7420310.773082996</v>
      </c>
    </row>
    <row r="35" spans="1:10" ht="12.75">
      <c r="A35" s="1">
        <v>30</v>
      </c>
      <c r="B35" s="3">
        <v>27440</v>
      </c>
      <c r="C35" s="1" t="s">
        <v>30</v>
      </c>
      <c r="D35" s="2">
        <f>('2016_1HH'!D35*'2016_1HH'!E35+'2016_2HH'!D35*'2016_2HH'!E35+'2016_3HH'!D35*'2016_3HH'!E35+'2016_4HH'!D35*'2016_4HH'!E35)/'2016 batez beste'!E35</f>
        <v>-3.4522269543208313</v>
      </c>
      <c r="E35" s="2">
        <f>'2016_1HH'!E35+'2016_2HH'!E35+'2016_3HH'!E35+'2016_4HH'!E35</f>
        <v>14309332.2</v>
      </c>
      <c r="F35" s="2">
        <f>'2016_4HH'!F35</f>
        <v>-11.3051</v>
      </c>
      <c r="G35" s="2">
        <f>'2016_4HH'!G35</f>
        <v>2691404.39</v>
      </c>
      <c r="H35" s="2">
        <f t="shared" si="0"/>
        <v>-4.6954234992096895</v>
      </c>
      <c r="J35" s="2">
        <f t="shared" si="1"/>
        <v>-49399062.319171</v>
      </c>
    </row>
    <row r="36" spans="1:10" ht="12.75">
      <c r="A36" s="1">
        <v>31</v>
      </c>
      <c r="B36" s="1">
        <v>239</v>
      </c>
      <c r="C36" s="1" t="s">
        <v>31</v>
      </c>
      <c r="D36" s="2">
        <f>('2016_1HH'!D36*'2016_1HH'!E36+'2016_2HH'!D36*'2016_2HH'!E36+'2016_3HH'!D36*'2016_3HH'!E36+'2016_4HH'!D36*'2016_4HH'!E36)/'2016 batez beste'!E36</f>
        <v>2.4739333471910285</v>
      </c>
      <c r="E36" s="2">
        <f>'2016_1HH'!E36+'2016_2HH'!E36+'2016_3HH'!E36+'2016_4HH'!E36</f>
        <v>185456.52000000002</v>
      </c>
      <c r="F36" s="2">
        <f>'2016_4HH'!F36</f>
        <v>-19.3058</v>
      </c>
      <c r="G36" s="2">
        <f>'2016_4HH'!G36</f>
        <v>7213.93</v>
      </c>
      <c r="H36" s="2">
        <f t="shared" si="0"/>
        <v>1.6584607524817632</v>
      </c>
      <c r="J36" s="2">
        <f t="shared" si="1"/>
        <v>458807.06928199995</v>
      </c>
    </row>
    <row r="37" spans="1:10" ht="12.75">
      <c r="A37" s="1">
        <v>32</v>
      </c>
      <c r="B37" s="3">
        <v>11488</v>
      </c>
      <c r="C37" s="1" t="s">
        <v>32</v>
      </c>
      <c r="D37" s="2">
        <f>('2016_1HH'!D37*'2016_1HH'!E37+'2016_2HH'!D37*'2016_2HH'!E37+'2016_3HH'!D37*'2016_3HH'!E37+'2016_4HH'!D37*'2016_4HH'!E37)/'2016 batez beste'!E37</f>
        <v>0.08056377911522886</v>
      </c>
      <c r="E37" s="2">
        <f>'2016_1HH'!E37+'2016_2HH'!E37+'2016_3HH'!E37+'2016_4HH'!E37</f>
        <v>7617510.9399999995</v>
      </c>
      <c r="F37" s="2">
        <f>'2016_4HH'!F37</f>
        <v>69.0138</v>
      </c>
      <c r="G37" s="2">
        <f>'2016_4HH'!G37</f>
        <v>649401.94</v>
      </c>
      <c r="H37" s="2">
        <f t="shared" si="0"/>
        <v>5.49556911207585</v>
      </c>
      <c r="J37" s="2">
        <f t="shared" si="1"/>
        <v>613695.4687779993</v>
      </c>
    </row>
    <row r="38" spans="1:10" ht="12.75">
      <c r="A38" s="1">
        <v>33</v>
      </c>
      <c r="B38" s="3">
        <v>1121</v>
      </c>
      <c r="C38" s="1" t="s">
        <v>33</v>
      </c>
      <c r="D38" s="2">
        <f>('2016_1HH'!D38*'2016_1HH'!E38+'2016_2HH'!D38*'2016_2HH'!E38+'2016_3HH'!D38*'2016_3HH'!E38+'2016_4HH'!D38*'2016_4HH'!E38)/'2016 batez beste'!E38</f>
        <v>3.555596670828135</v>
      </c>
      <c r="E38" s="2">
        <f>'2016_1HH'!E38+'2016_2HH'!E38+'2016_3HH'!E38+'2016_4HH'!E38</f>
        <v>787766.78</v>
      </c>
      <c r="F38" s="2">
        <f>'2016_4HH'!F38</f>
        <v>-10.8597</v>
      </c>
      <c r="G38" s="2">
        <f>'2016_4HH'!G38</f>
        <v>30299.53</v>
      </c>
      <c r="H38" s="2">
        <f t="shared" si="0"/>
        <v>3.0216830887657498</v>
      </c>
      <c r="J38" s="2">
        <f t="shared" si="1"/>
        <v>2800980.9403569996</v>
      </c>
    </row>
    <row r="39" spans="1:10" ht="12.75">
      <c r="A39" s="1">
        <v>34</v>
      </c>
      <c r="B39" s="3">
        <v>4090</v>
      </c>
      <c r="C39" s="1" t="s">
        <v>34</v>
      </c>
      <c r="D39" s="2">
        <f>('2016_1HH'!D39*'2016_1HH'!E39+'2016_2HH'!D39*'2016_2HH'!E39+'2016_3HH'!D39*'2016_3HH'!E39+'2016_4HH'!D39*'2016_4HH'!E39)/'2016 batez beste'!E39</f>
        <v>-17.02384506000697</v>
      </c>
      <c r="E39" s="2">
        <f>'2016_1HH'!E39+'2016_2HH'!E39+'2016_3HH'!E39+'2016_4HH'!E39</f>
        <v>3242654.2699999996</v>
      </c>
      <c r="F39" s="2">
        <f>'2016_4HH'!F39</f>
        <v>-26.5302</v>
      </c>
      <c r="G39" s="2">
        <f>'2016_4HH'!G39</f>
        <v>262659.26</v>
      </c>
      <c r="H39" s="2">
        <f t="shared" si="0"/>
        <v>-17.736172825402583</v>
      </c>
      <c r="J39" s="2">
        <f t="shared" si="1"/>
        <v>-55202443.875649996</v>
      </c>
    </row>
    <row r="40" spans="1:10" ht="12.75">
      <c r="A40" s="1">
        <v>35</v>
      </c>
      <c r="B40" s="1">
        <v>609</v>
      </c>
      <c r="C40" s="1" t="s">
        <v>35</v>
      </c>
      <c r="D40" s="2">
        <f>('2016_1HH'!D40*'2016_1HH'!E40+'2016_2HH'!D40*'2016_2HH'!E40+'2016_3HH'!D40*'2016_3HH'!E40+'2016_4HH'!D40*'2016_4HH'!E40)/'2016 batez beste'!E40</f>
        <v>-3.0418621985138343</v>
      </c>
      <c r="E40" s="2">
        <f>'2016_1HH'!E40+'2016_2HH'!E40+'2016_3HH'!E40+'2016_4HH'!E40</f>
        <v>707992.27</v>
      </c>
      <c r="F40" s="2">
        <f>'2016_4HH'!F40</f>
        <v>214.8552</v>
      </c>
      <c r="G40" s="2">
        <f>'2016_4HH'!G40</f>
        <v>41595.16</v>
      </c>
      <c r="H40" s="2">
        <f t="shared" si="0"/>
        <v>9.049406682125126</v>
      </c>
      <c r="J40" s="2">
        <f t="shared" si="1"/>
        <v>-2153614.9229530003</v>
      </c>
    </row>
    <row r="41" spans="1:10" ht="12.75">
      <c r="A41" s="1">
        <v>36</v>
      </c>
      <c r="B41" s="3">
        <v>16894</v>
      </c>
      <c r="C41" s="1" t="s">
        <v>36</v>
      </c>
      <c r="D41" s="2">
        <f>('2016_1HH'!D41*'2016_1HH'!E41+'2016_2HH'!D41*'2016_2HH'!E41+'2016_3HH'!D41*'2016_3HH'!E41+'2016_4HH'!D41*'2016_4HH'!E41)/'2016 batez beste'!E41</f>
        <v>13.180913915449377</v>
      </c>
      <c r="E41" s="2">
        <f>'2016_1HH'!E41+'2016_2HH'!E41+'2016_3HH'!E41+'2016_4HH'!E41</f>
        <v>8991473.19</v>
      </c>
      <c r="F41" s="2">
        <f>'2016_4HH'!F41</f>
        <v>20.7199</v>
      </c>
      <c r="G41" s="2">
        <f>'2016_4HH'!G41</f>
        <v>685486.98</v>
      </c>
      <c r="H41" s="2">
        <f t="shared" si="0"/>
        <v>13.714953191479655</v>
      </c>
      <c r="J41" s="2">
        <f t="shared" si="1"/>
        <v>118515834.090461</v>
      </c>
    </row>
    <row r="42" spans="1:10" ht="12.75">
      <c r="A42" s="1">
        <v>37</v>
      </c>
      <c r="B42" s="1">
        <v>120</v>
      </c>
      <c r="C42" s="1" t="s">
        <v>37</v>
      </c>
      <c r="D42" s="2"/>
      <c r="E42" s="2">
        <f>'2016_1HH'!E42+'2016_2HH'!E42+'2016_3HH'!E42+'2016_4HH'!E42</f>
        <v>92547.84</v>
      </c>
      <c r="F42" s="2">
        <f>'2016_4HH'!F42</f>
        <v>41.54</v>
      </c>
      <c r="G42" s="2">
        <f>'2016_4HH'!G42</f>
        <v>32815.49</v>
      </c>
      <c r="H42" s="2">
        <f t="shared" si="0"/>
        <v>10.873637885975109</v>
      </c>
      <c r="J42" s="2">
        <f t="shared" si="1"/>
        <v>0</v>
      </c>
    </row>
    <row r="43" spans="1:10" ht="12.75">
      <c r="A43" s="1">
        <v>38</v>
      </c>
      <c r="B43" s="1">
        <v>497</v>
      </c>
      <c r="C43" s="1" t="s">
        <v>38</v>
      </c>
      <c r="D43" s="2">
        <f>('2016_1HH'!D43*'2016_1HH'!E43+'2016_2HH'!D43*'2016_2HH'!E43+'2016_3HH'!D43*'2016_3HH'!E43+'2016_4HH'!D43*'2016_4HH'!E43)/'2016 batez beste'!E43</f>
        <v>-6.87748701361241</v>
      </c>
      <c r="E43" s="2">
        <f>'2016_1HH'!E43+'2016_2HH'!E43+'2016_3HH'!E43+'2016_4HH'!E43</f>
        <v>349201.95999999996</v>
      </c>
      <c r="F43" s="2">
        <f>'2016_4HH'!F43</f>
        <v>-22.0674</v>
      </c>
      <c r="G43" s="2">
        <f>'2016_4HH'!G43</f>
        <v>4955.1</v>
      </c>
      <c r="H43" s="2">
        <f t="shared" si="0"/>
        <v>-7.090012885153272</v>
      </c>
      <c r="J43" s="2">
        <f t="shared" si="1"/>
        <v>-2401631.945028</v>
      </c>
    </row>
    <row r="44" spans="1:10" ht="12.75">
      <c r="A44" s="1">
        <v>39</v>
      </c>
      <c r="B44" s="3">
        <v>2726</v>
      </c>
      <c r="C44" s="1" t="s">
        <v>39</v>
      </c>
      <c r="D44" s="2">
        <f>('2016_1HH'!D44*'2016_1HH'!E44+'2016_2HH'!D44*'2016_2HH'!E44+'2016_3HH'!D44*'2016_3HH'!E44+'2016_4HH'!D44*'2016_4HH'!E44)/'2016 batez beste'!E44</f>
        <v>1.5015742506926266</v>
      </c>
      <c r="E44" s="2">
        <f>'2016_1HH'!E44+'2016_2HH'!E44+'2016_3HH'!E44+'2016_4HH'!E44</f>
        <v>1932155.35</v>
      </c>
      <c r="F44" s="2">
        <f>'2016_4HH'!F44</f>
        <v>36.3026</v>
      </c>
      <c r="G44" s="2">
        <f>'2016_4HH'!G44</f>
        <v>244816.35</v>
      </c>
      <c r="H44" s="2">
        <f t="shared" si="0"/>
        <v>5.4152034908896605</v>
      </c>
      <c r="J44" s="2">
        <f t="shared" si="1"/>
        <v>2901274.7218979998</v>
      </c>
    </row>
    <row r="45" spans="1:10" ht="12.75">
      <c r="A45" s="1">
        <v>40</v>
      </c>
      <c r="B45" s="3">
        <v>19601</v>
      </c>
      <c r="C45" s="1" t="s">
        <v>40</v>
      </c>
      <c r="D45" s="2">
        <f>('2016_1HH'!D45*'2016_1HH'!E45+'2016_2HH'!D45*'2016_2HH'!E45+'2016_3HH'!D45*'2016_3HH'!E45+'2016_4HH'!D45*'2016_4HH'!E45)/'2016 batez beste'!E45</f>
        <v>2.8930144252679364</v>
      </c>
      <c r="E45" s="2">
        <f>'2016_1HH'!E45+'2016_2HH'!E45+'2016_3HH'!E45+'2016_4HH'!E45</f>
        <v>15758400.329999998</v>
      </c>
      <c r="F45" s="2">
        <f>'2016_4HH'!F45</f>
        <v>-16.0782</v>
      </c>
      <c r="G45" s="2">
        <f>'2016_4HH'!G45</f>
        <v>1590606.74</v>
      </c>
      <c r="H45" s="2">
        <f t="shared" si="0"/>
        <v>1.153679061055856</v>
      </c>
      <c r="J45" s="2">
        <f t="shared" si="1"/>
        <v>45589279.473837</v>
      </c>
    </row>
    <row r="46" spans="1:10" ht="12.75">
      <c r="A46" s="1">
        <v>41</v>
      </c>
      <c r="B46" s="1">
        <v>350</v>
      </c>
      <c r="C46" s="1" t="s">
        <v>41</v>
      </c>
      <c r="D46" s="2">
        <f>('2016_1HH'!D46*'2016_1HH'!E46+'2016_2HH'!D46*'2016_2HH'!E46+'2016_3HH'!D46*'2016_3HH'!E46+'2016_4HH'!D46*'2016_4HH'!E46)/'2016 batez beste'!E46</f>
        <v>-4.427835637359379</v>
      </c>
      <c r="E46" s="2">
        <f>'2016_1HH'!E46+'2016_2HH'!E46+'2016_3HH'!E46+'2016_4HH'!E46</f>
        <v>189121.56</v>
      </c>
      <c r="F46" s="2">
        <f>'2016_4HH'!F46</f>
        <v>-28.1379</v>
      </c>
      <c r="G46" s="2">
        <f>'2016_4HH'!G46</f>
        <v>3657.32</v>
      </c>
      <c r="H46" s="2">
        <f t="shared" si="0"/>
        <v>-4.877653027079522</v>
      </c>
      <c r="J46" s="2">
        <f t="shared" si="1"/>
        <v>-837399.1831609999</v>
      </c>
    </row>
    <row r="47" spans="1:10" ht="12.75">
      <c r="A47" s="1">
        <v>42</v>
      </c>
      <c r="B47" s="3">
        <v>4256</v>
      </c>
      <c r="C47" s="1" t="s">
        <v>42</v>
      </c>
      <c r="D47" s="2">
        <f>('2016_1HH'!D47*'2016_1HH'!E47+'2016_2HH'!D47*'2016_2HH'!E47+'2016_3HH'!D47*'2016_3HH'!E47+'2016_4HH'!D47*'2016_4HH'!E47)/'2016 batez beste'!E47</f>
        <v>0.7159498766687022</v>
      </c>
      <c r="E47" s="2">
        <f>'2016_1HH'!E47+'2016_2HH'!E47+'2016_3HH'!E47+'2016_4HH'!E47</f>
        <v>2419977.7800000003</v>
      </c>
      <c r="F47" s="2">
        <f>'2016_4HH'!F47</f>
        <v>-7.8112</v>
      </c>
      <c r="G47" s="2">
        <f>'2016_4HH'!G47</f>
        <v>203788.06</v>
      </c>
      <c r="H47" s="2">
        <f t="shared" si="0"/>
        <v>0.053645602330122624</v>
      </c>
      <c r="J47" s="2">
        <f t="shared" si="1"/>
        <v>1732582.7931320001</v>
      </c>
    </row>
    <row r="48" spans="1:10" ht="12.75">
      <c r="A48" s="1">
        <v>43</v>
      </c>
      <c r="B48" s="3">
        <v>2306</v>
      </c>
      <c r="C48" s="1" t="s">
        <v>43</v>
      </c>
      <c r="D48" s="2">
        <f>('2016_1HH'!D48*'2016_1HH'!E48+'2016_2HH'!D48*'2016_2HH'!E48+'2016_3HH'!D48*'2016_3HH'!E48+'2016_4HH'!D48*'2016_4HH'!E48)/'2016 batez beste'!E48</f>
        <v>-5.795251917814479</v>
      </c>
      <c r="E48" s="2">
        <f>'2016_1HH'!E48+'2016_2HH'!E48+'2016_3HH'!E48+'2016_4HH'!E48</f>
        <v>2145138.93</v>
      </c>
      <c r="F48" s="2">
        <f>'2016_4HH'!F48</f>
        <v>-23.52</v>
      </c>
      <c r="G48" s="2">
        <f>'2016_4HH'!G48</f>
        <v>221860.96</v>
      </c>
      <c r="H48" s="2">
        <f t="shared" si="0"/>
        <v>-7.456607983729564</v>
      </c>
      <c r="J48" s="2">
        <f t="shared" si="1"/>
        <v>-12431620.498061001</v>
      </c>
    </row>
    <row r="49" spans="1:10" ht="12.75">
      <c r="A49" s="1">
        <v>44</v>
      </c>
      <c r="B49" s="1">
        <v>464</v>
      </c>
      <c r="C49" s="1" t="s">
        <v>44</v>
      </c>
      <c r="D49" s="2">
        <f>('2016_1HH'!D49*'2016_1HH'!E49+'2016_2HH'!D49*'2016_2HH'!E49+'2016_3HH'!D49*'2016_3HH'!E49+'2016_4HH'!D49*'2016_4HH'!E49)/'2016 batez beste'!E49</f>
        <v>-17.143756534917447</v>
      </c>
      <c r="E49" s="2">
        <f>'2016_1HH'!E49+'2016_2HH'!E49+'2016_3HH'!E49+'2016_4HH'!E49</f>
        <v>242107.19</v>
      </c>
      <c r="F49" s="2">
        <f>'2016_4HH'!F49</f>
        <v>-22.0305</v>
      </c>
      <c r="G49" s="2">
        <f>'2016_4HH'!G49</f>
        <v>5062.97</v>
      </c>
      <c r="H49" s="2">
        <f t="shared" si="0"/>
        <v>-17.243855331476905</v>
      </c>
      <c r="J49" s="2">
        <f t="shared" si="1"/>
        <v>-4150626.720713</v>
      </c>
    </row>
    <row r="50" spans="1:10" ht="12.75">
      <c r="A50" s="1">
        <v>45</v>
      </c>
      <c r="B50" s="3">
        <v>61195</v>
      </c>
      <c r="C50" s="1" t="s">
        <v>45</v>
      </c>
      <c r="D50" s="2">
        <f>('2016_1HH'!D50*'2016_1HH'!E50+'2016_2HH'!D50*'2016_2HH'!E50+'2016_3HH'!D50*'2016_3HH'!E50+'2016_4HH'!D50*'2016_4HH'!E50)/'2016 batez beste'!E50</f>
        <v>-1.3387729917806075</v>
      </c>
      <c r="E50" s="2">
        <f>'2016_1HH'!E50+'2016_2HH'!E50+'2016_3HH'!E50+'2016_4HH'!E50</f>
        <v>29176249.849999998</v>
      </c>
      <c r="F50" s="2">
        <f>'2016_4HH'!F50</f>
        <v>-21.516</v>
      </c>
      <c r="G50" s="2">
        <f>'2016_4HH'!G50</f>
        <v>3574532.58</v>
      </c>
      <c r="H50" s="2">
        <f t="shared" si="0"/>
        <v>-3.5409846631839077</v>
      </c>
      <c r="J50" s="2">
        <f t="shared" si="1"/>
        <v>-39060375.300623</v>
      </c>
    </row>
    <row r="51" spans="1:10" ht="12.75">
      <c r="A51" s="1">
        <v>46</v>
      </c>
      <c r="B51" s="3">
        <v>1671</v>
      </c>
      <c r="C51" s="1" t="s">
        <v>46</v>
      </c>
      <c r="D51" s="2">
        <f>('2016_1HH'!D51*'2016_1HH'!E51+'2016_2HH'!D51*'2016_2HH'!E51+'2016_3HH'!D51*'2016_3HH'!E51+'2016_4HH'!D51*'2016_4HH'!E51)/'2016 batez beste'!E51</f>
        <v>-12.718679859647004</v>
      </c>
      <c r="E51" s="2">
        <f>'2016_1HH'!E51+'2016_2HH'!E51+'2016_3HH'!E51+'2016_4HH'!E51</f>
        <v>1042623.98</v>
      </c>
      <c r="F51" s="2">
        <f>'2016_4HH'!F51</f>
        <v>-15.3333</v>
      </c>
      <c r="G51" s="2">
        <f>'2016_4HH'!G51</f>
        <v>60589.91</v>
      </c>
      <c r="H51" s="2">
        <f t="shared" si="0"/>
        <v>-12.862278123251333</v>
      </c>
      <c r="J51" s="2">
        <f t="shared" si="1"/>
        <v>-13260800.615611</v>
      </c>
    </row>
    <row r="52" spans="1:10" ht="12.75">
      <c r="A52" s="1">
        <v>47</v>
      </c>
      <c r="B52" s="1">
        <v>666</v>
      </c>
      <c r="C52" s="1" t="s">
        <v>47</v>
      </c>
      <c r="D52" s="2">
        <f>('2016_1HH'!D52*'2016_1HH'!E52+'2016_2HH'!D52*'2016_2HH'!E52+'2016_3HH'!D52*'2016_3HH'!E52+'2016_4HH'!D52*'2016_4HH'!E52)/'2016 batez beste'!E52</f>
        <v>6.351032964692244</v>
      </c>
      <c r="E52" s="2">
        <f>'2016_1HH'!E52+'2016_2HH'!E52+'2016_3HH'!E52+'2016_4HH'!E52</f>
        <v>375745.77999999997</v>
      </c>
      <c r="F52" s="2">
        <f>'2016_4HH'!F52</f>
        <v>-19.7492</v>
      </c>
      <c r="G52" s="2">
        <f>'2016_4HH'!G52</f>
        <v>22397.53</v>
      </c>
      <c r="H52" s="2">
        <f t="shared" si="0"/>
        <v>4.882765795180634</v>
      </c>
      <c r="J52" s="2">
        <f t="shared" si="1"/>
        <v>2386373.8351239995</v>
      </c>
    </row>
    <row r="53" spans="1:10" ht="12.75">
      <c r="A53" s="1">
        <v>48</v>
      </c>
      <c r="B53" s="1">
        <v>260</v>
      </c>
      <c r="C53" s="1" t="s">
        <v>48</v>
      </c>
      <c r="D53" s="2">
        <f>('2016_1HH'!D53*'2016_1HH'!E53+'2016_2HH'!D53*'2016_2HH'!E53+'2016_3HH'!D53*'2016_3HH'!E53+'2016_4HH'!D53*'2016_4HH'!E53)/'2016 batez beste'!E53</f>
        <v>-6.564099848814663</v>
      </c>
      <c r="E53" s="2">
        <f>'2016_1HH'!E53+'2016_2HH'!E53+'2016_3HH'!E53+'2016_4HH'!E53</f>
        <v>202506.41</v>
      </c>
      <c r="F53" s="2">
        <f>'2016_4HH'!F53</f>
        <v>-16.1425</v>
      </c>
      <c r="G53" s="2">
        <f>'2016_4HH'!G53</f>
        <v>42373.89</v>
      </c>
      <c r="H53" s="2">
        <f t="shared" si="0"/>
        <v>-8.221538501014578</v>
      </c>
      <c r="J53" s="2">
        <f t="shared" si="1"/>
        <v>-1329272.295265</v>
      </c>
    </row>
    <row r="54" spans="1:10" ht="12.75">
      <c r="A54" s="1">
        <v>49</v>
      </c>
      <c r="B54" s="3">
        <v>5465</v>
      </c>
      <c r="C54" s="1" t="s">
        <v>49</v>
      </c>
      <c r="D54" s="2">
        <f>('2016_1HH'!D54*'2016_1HH'!E54+'2016_2HH'!D54*'2016_2HH'!E54+'2016_3HH'!D54*'2016_3HH'!E54+'2016_4HH'!D54*'2016_4HH'!E54)/'2016 batez beste'!E54</f>
        <v>-0.018518217633193706</v>
      </c>
      <c r="E54" s="2">
        <f>'2016_1HH'!E54+'2016_2HH'!E54+'2016_3HH'!E54+'2016_4HH'!E54</f>
        <v>4279873.6899999995</v>
      </c>
      <c r="F54" s="2">
        <f>'2016_4HH'!F54</f>
        <v>-20.9264</v>
      </c>
      <c r="G54" s="2">
        <f>'2016_4HH'!G54</f>
        <v>372258.18</v>
      </c>
      <c r="H54" s="2">
        <f t="shared" si="0"/>
        <v>-1.6915425938658961</v>
      </c>
      <c r="J54" s="2">
        <f t="shared" si="1"/>
        <v>-79255.6324339998</v>
      </c>
    </row>
    <row r="55" spans="1:10" ht="12.75">
      <c r="A55" s="1">
        <v>50</v>
      </c>
      <c r="B55" s="1">
        <v>373</v>
      </c>
      <c r="C55" s="1" t="s">
        <v>50</v>
      </c>
      <c r="D55" s="2">
        <f>('2016_1HH'!D55*'2016_1HH'!E55+'2016_2HH'!D55*'2016_2HH'!E55+'2016_3HH'!D55*'2016_3HH'!E55+'2016_4HH'!D55*'2016_4HH'!E55)/'2016 batez beste'!E55</f>
        <v>-13.302816082291452</v>
      </c>
      <c r="E55" s="2">
        <f>'2016_1HH'!E55+'2016_2HH'!E55+'2016_3HH'!E55+'2016_4HH'!E55</f>
        <v>253341.50999999998</v>
      </c>
      <c r="F55" s="2">
        <f>'2016_4HH'!F55</f>
        <v>-28.4505</v>
      </c>
      <c r="G55" s="2">
        <f>'2016_4HH'!G55</f>
        <v>54002.59</v>
      </c>
      <c r="H55" s="2">
        <f t="shared" si="0"/>
        <v>-15.964374134187056</v>
      </c>
      <c r="J55" s="2">
        <f t="shared" si="1"/>
        <v>-3370155.51354</v>
      </c>
    </row>
    <row r="56" spans="1:10" ht="12.75">
      <c r="A56" s="1">
        <v>51</v>
      </c>
      <c r="B56" s="3">
        <v>8608</v>
      </c>
      <c r="C56" s="1" t="s">
        <v>51</v>
      </c>
      <c r="D56" s="2">
        <f>('2016_1HH'!D56*'2016_1HH'!E56+'2016_2HH'!D56*'2016_2HH'!E56+'2016_3HH'!D56*'2016_3HH'!E56+'2016_4HH'!D56*'2016_4HH'!E56)/'2016 batez beste'!E56</f>
        <v>-14.869810004279646</v>
      </c>
      <c r="E56" s="2">
        <f>'2016_1HH'!E56+'2016_2HH'!E56+'2016_3HH'!E56+'2016_4HH'!E56</f>
        <v>5470240.7299999995</v>
      </c>
      <c r="F56" s="2">
        <f>'2016_4HH'!F56</f>
        <v>-27.6</v>
      </c>
      <c r="G56" s="2">
        <f>'2016_4HH'!G56</f>
        <v>580188.55</v>
      </c>
      <c r="H56" s="2">
        <f t="shared" si="0"/>
        <v>-16.090535036015165</v>
      </c>
      <c r="J56" s="2">
        <f t="shared" si="1"/>
        <v>-81341440.33277199</v>
      </c>
    </row>
    <row r="57" spans="1:10" ht="12.75">
      <c r="A57" s="1">
        <v>52</v>
      </c>
      <c r="B57" s="3">
        <v>1468</v>
      </c>
      <c r="C57" s="1" t="s">
        <v>52</v>
      </c>
      <c r="D57" s="2">
        <f>('2016_1HH'!D57*'2016_1HH'!E57+'2016_2HH'!D57*'2016_2HH'!E57+'2016_3HH'!D57*'2016_3HH'!E57+'2016_4HH'!D57*'2016_4HH'!E57)/'2016 batez beste'!E57</f>
        <v>-2.9371170337719508</v>
      </c>
      <c r="E57" s="2">
        <f>'2016_1HH'!E57+'2016_2HH'!E57+'2016_3HH'!E57+'2016_4HH'!E57</f>
        <v>1479245.94</v>
      </c>
      <c r="F57" s="2">
        <f>'2016_4HH'!F57</f>
        <v>-24.6374</v>
      </c>
      <c r="G57" s="2">
        <f>'2016_4HH'!G57</f>
        <v>59088.71</v>
      </c>
      <c r="H57" s="2">
        <f t="shared" si="0"/>
        <v>-3.770642903522976</v>
      </c>
      <c r="J57" s="2">
        <f t="shared" si="1"/>
        <v>-4344718.447512001</v>
      </c>
    </row>
    <row r="58" spans="1:10" ht="12.75">
      <c r="A58" s="1">
        <v>53</v>
      </c>
      <c r="B58" s="3">
        <v>6007</v>
      </c>
      <c r="C58" s="1" t="s">
        <v>53</v>
      </c>
      <c r="D58" s="2">
        <f>('2016_1HH'!D58*'2016_1HH'!E58+'2016_2HH'!D58*'2016_2HH'!E58+'2016_3HH'!D58*'2016_3HH'!E58+'2016_4HH'!D58*'2016_4HH'!E58)/'2016 batez beste'!E58</f>
        <v>-4.510331413600319</v>
      </c>
      <c r="E58" s="2">
        <f>'2016_1HH'!E58+'2016_2HH'!E58+'2016_3HH'!E58+'2016_4HH'!E58</f>
        <v>3209688.51</v>
      </c>
      <c r="F58" s="2">
        <f>'2016_4HH'!F58</f>
        <v>-22.8737</v>
      </c>
      <c r="G58" s="2">
        <f>'2016_4HH'!G58</f>
        <v>459023.89</v>
      </c>
      <c r="H58" s="2">
        <f t="shared" si="0"/>
        <v>-6.807929034507584</v>
      </c>
      <c r="J58" s="2">
        <f t="shared" si="1"/>
        <v>-14476758.914525</v>
      </c>
    </row>
    <row r="59" spans="1:10" ht="12.75">
      <c r="A59" s="1">
        <v>54</v>
      </c>
      <c r="B59" s="1">
        <v>640</v>
      </c>
      <c r="C59" s="1" t="s">
        <v>54</v>
      </c>
      <c r="D59" s="2">
        <f>('2016_1HH'!D59*'2016_1HH'!E59+'2016_2HH'!D59*'2016_2HH'!E59+'2016_3HH'!D59*'2016_3HH'!E59+'2016_4HH'!D59*'2016_4HH'!E59)/'2016 batez beste'!E59</f>
        <v>10.670125005606751</v>
      </c>
      <c r="E59" s="2">
        <f>'2016_1HH'!E59+'2016_2HH'!E59+'2016_3HH'!E59+'2016_4HH'!E59</f>
        <v>316136.78</v>
      </c>
      <c r="F59" s="2">
        <f>'2016_4HH'!F59</f>
        <v>-29</v>
      </c>
      <c r="G59" s="2">
        <f>'2016_4HH'!G59</f>
        <v>333.04</v>
      </c>
      <c r="H59" s="2">
        <f t="shared" si="0"/>
        <v>10.628377775391032</v>
      </c>
      <c r="J59" s="2">
        <f t="shared" si="1"/>
        <v>3373218.9614700004</v>
      </c>
    </row>
    <row r="60" spans="1:10" ht="12.75">
      <c r="A60" s="1">
        <v>55</v>
      </c>
      <c r="B60" s="3">
        <v>22052</v>
      </c>
      <c r="C60" s="1" t="s">
        <v>55</v>
      </c>
      <c r="D60" s="2">
        <f>('2016_1HH'!D60*'2016_1HH'!E60+'2016_2HH'!D60*'2016_2HH'!E60+'2016_3HH'!D60*'2016_3HH'!E60+'2016_4HH'!D60*'2016_4HH'!E60)/'2016 batez beste'!E60</f>
        <v>-1.5710565330534925</v>
      </c>
      <c r="E60" s="2">
        <f>'2016_1HH'!E60+'2016_2HH'!E60+'2016_3HH'!E60+'2016_4HH'!E60</f>
        <v>14607432.82</v>
      </c>
      <c r="F60" s="2">
        <f>'2016_4HH'!F60</f>
        <v>-25.5941</v>
      </c>
      <c r="G60" s="2">
        <f>'2016_4HH'!G60</f>
        <v>1845378.05</v>
      </c>
      <c r="H60" s="2">
        <f t="shared" si="0"/>
        <v>-4.26552603485352</v>
      </c>
      <c r="J60" s="2">
        <f t="shared" si="1"/>
        <v>-22949102.763001002</v>
      </c>
    </row>
    <row r="61" spans="1:10" ht="12.75">
      <c r="A61" s="1">
        <v>56</v>
      </c>
      <c r="B61" s="3">
        <v>5293</v>
      </c>
      <c r="C61" s="1" t="s">
        <v>56</v>
      </c>
      <c r="D61" s="2">
        <f>('2016_1HH'!D61*'2016_1HH'!E61+'2016_2HH'!D61*'2016_2HH'!E61+'2016_3HH'!D61*'2016_3HH'!E61+'2016_4HH'!D61*'2016_4HH'!E61)/'2016 batez beste'!E61</f>
        <v>-3.998983429129703</v>
      </c>
      <c r="E61" s="2">
        <f>'2016_1HH'!E61+'2016_2HH'!E61+'2016_3HH'!E61+'2016_4HH'!E61</f>
        <v>3121395.26</v>
      </c>
      <c r="F61" s="2">
        <f>'2016_4HH'!F61</f>
        <v>-23.666</v>
      </c>
      <c r="G61" s="2">
        <f>'2016_4HH'!G61</f>
        <v>146632.92</v>
      </c>
      <c r="H61" s="2">
        <f t="shared" si="0"/>
        <v>-4.881421372940548</v>
      </c>
      <c r="J61" s="2">
        <f t="shared" si="1"/>
        <v>-12482407.920504</v>
      </c>
    </row>
    <row r="62" spans="1:10" ht="12.75">
      <c r="A62" s="1">
        <v>57</v>
      </c>
      <c r="B62" s="1">
        <v>262</v>
      </c>
      <c r="C62" s="1" t="s">
        <v>57</v>
      </c>
      <c r="D62" s="2">
        <f>('2016_1HH'!D62*'2016_1HH'!E62+'2016_2HH'!D62*'2016_2HH'!E62+'2016_3HH'!D62*'2016_3HH'!E62+'2016_4HH'!D62*'2016_4HH'!E62)/'2016 batez beste'!E62</f>
        <v>-4.3270695163321715</v>
      </c>
      <c r="E62" s="2">
        <f>'2016_1HH'!E62+'2016_2HH'!E62+'2016_3HH'!E62+'2016_4HH'!E62</f>
        <v>259260.37</v>
      </c>
      <c r="F62" s="2">
        <f>'2016_4HH'!F62</f>
        <v>-25.2004</v>
      </c>
      <c r="G62" s="2">
        <f>'2016_4HH'!G62</f>
        <v>5693.23</v>
      </c>
      <c r="H62" s="2">
        <f t="shared" si="0"/>
        <v>-4.775588318528226</v>
      </c>
      <c r="J62" s="2">
        <f t="shared" si="1"/>
        <v>-1121837.6438199999</v>
      </c>
    </row>
    <row r="63" spans="1:10" ht="12.75">
      <c r="A63" s="1">
        <v>58</v>
      </c>
      <c r="B63" s="1">
        <v>957</v>
      </c>
      <c r="C63" s="1" t="s">
        <v>58</v>
      </c>
      <c r="D63" s="2">
        <f>('2016_1HH'!D63*'2016_1HH'!E63+'2016_2HH'!D63*'2016_2HH'!E63+'2016_3HH'!D63*'2016_3HH'!E63+'2016_4HH'!D63*'2016_4HH'!E63)/'2016 batez beste'!E63</f>
        <v>-0.057493254301140766</v>
      </c>
      <c r="E63" s="2">
        <f>'2016_1HH'!E63+'2016_2HH'!E63+'2016_3HH'!E63+'2016_4HH'!E63</f>
        <v>2822865.71</v>
      </c>
      <c r="F63" s="2">
        <f>'2016_4HH'!F63</f>
        <v>-27.3947</v>
      </c>
      <c r="G63" s="2">
        <f>'2016_4HH'!G63</f>
        <v>199567.77</v>
      </c>
      <c r="H63" s="2">
        <f t="shared" si="0"/>
        <v>-1.8625372443075239</v>
      </c>
      <c r="J63" s="2">
        <f t="shared" si="1"/>
        <v>-162295.73612300027</v>
      </c>
    </row>
    <row r="64" spans="1:10" ht="12.75">
      <c r="A64" s="1">
        <v>59</v>
      </c>
      <c r="B64" s="3">
        <v>11282</v>
      </c>
      <c r="C64" s="1" t="s">
        <v>59</v>
      </c>
      <c r="D64" s="2">
        <f>('2016_1HH'!D64*'2016_1HH'!E64+'2016_2HH'!D64*'2016_2HH'!E64+'2016_3HH'!D64*'2016_3HH'!E64+'2016_4HH'!D64*'2016_4HH'!E64)/'2016 batez beste'!E64</f>
        <v>-4.725086717572579</v>
      </c>
      <c r="E64" s="2">
        <f>'2016_1HH'!E64+'2016_2HH'!E64+'2016_3HH'!E64+'2016_4HH'!E64</f>
        <v>10193785.12</v>
      </c>
      <c r="F64" s="2">
        <f>'2016_4HH'!F64</f>
        <v>-23.704</v>
      </c>
      <c r="G64" s="2">
        <f>'2016_4HH'!G64</f>
        <v>1067495.48</v>
      </c>
      <c r="H64" s="2">
        <f t="shared" si="0"/>
        <v>-6.524163116068788</v>
      </c>
      <c r="J64" s="2">
        <f t="shared" si="1"/>
        <v>-48166518.672300994</v>
      </c>
    </row>
    <row r="65" spans="1:10" ht="12.75">
      <c r="A65" s="1">
        <v>60</v>
      </c>
      <c r="B65" s="1">
        <v>123</v>
      </c>
      <c r="C65" s="1" t="s">
        <v>60</v>
      </c>
      <c r="D65" s="2">
        <f>('2016_1HH'!D65*'2016_1HH'!E65+'2016_2HH'!D65*'2016_2HH'!E65+'2016_3HH'!D65*'2016_3HH'!E65+'2016_4HH'!D65*'2016_4HH'!E65)/'2016 batez beste'!E65</f>
        <v>34.78608089126354</v>
      </c>
      <c r="E65" s="2">
        <f>'2016_1HH'!E65+'2016_2HH'!E65+'2016_3HH'!E65+'2016_4HH'!E65</f>
        <v>187730.78</v>
      </c>
      <c r="F65" s="2">
        <f>'2016_4HH'!F65</f>
        <v>0</v>
      </c>
      <c r="G65" s="2">
        <f>'2016_4HH'!G65</f>
        <v>0</v>
      </c>
      <c r="H65" s="2">
        <f t="shared" si="0"/>
        <v>34.78608089126354</v>
      </c>
      <c r="J65" s="2">
        <f t="shared" si="1"/>
        <v>6530418.098859999</v>
      </c>
    </row>
    <row r="66" spans="1:10" ht="12.75">
      <c r="A66" s="1">
        <v>61</v>
      </c>
      <c r="B66" s="3">
        <v>5694</v>
      </c>
      <c r="C66" s="1" t="s">
        <v>61</v>
      </c>
      <c r="D66" s="2">
        <f>('2016_1HH'!D66*'2016_1HH'!E66+'2016_2HH'!D66*'2016_2HH'!E66+'2016_3HH'!D66*'2016_3HH'!E66+'2016_4HH'!D66*'2016_4HH'!E66)/'2016 batez beste'!E66</f>
        <v>-4.7973330249293555</v>
      </c>
      <c r="E66" s="2">
        <f>'2016_1HH'!E66+'2016_2HH'!E66+'2016_3HH'!E66+'2016_4HH'!E66</f>
        <v>3067715.51</v>
      </c>
      <c r="F66" s="2">
        <f>'2016_4HH'!F66</f>
        <v>-27.2358</v>
      </c>
      <c r="G66" s="2">
        <f>'2016_4HH'!G66</f>
        <v>273372.64</v>
      </c>
      <c r="H66" s="2">
        <f t="shared" si="0"/>
        <v>-6.633280680045212</v>
      </c>
      <c r="J66" s="2">
        <f t="shared" si="1"/>
        <v>-14716852.927211</v>
      </c>
    </row>
    <row r="67" spans="1:10" ht="12.75">
      <c r="A67" s="1">
        <v>62</v>
      </c>
      <c r="B67" s="3">
        <v>1305</v>
      </c>
      <c r="C67" s="1" t="s">
        <v>62</v>
      </c>
      <c r="D67" s="2">
        <f>('2016_1HH'!D67*'2016_1HH'!E67+'2016_2HH'!D67*'2016_2HH'!E67+'2016_3HH'!D67*'2016_3HH'!E67+'2016_4HH'!D67*'2016_4HH'!E67)/'2016 batez beste'!E67</f>
        <v>11.58098320275963</v>
      </c>
      <c r="E67" s="2">
        <f>'2016_1HH'!E67+'2016_2HH'!E67+'2016_3HH'!E67+'2016_4HH'!E67</f>
        <v>1116386.12</v>
      </c>
      <c r="F67" s="2">
        <f>'2016_4HH'!F67</f>
        <v>37.767</v>
      </c>
      <c r="G67" s="2">
        <f>'2016_4HH'!G67</f>
        <v>116685.14</v>
      </c>
      <c r="H67" s="2">
        <f t="shared" si="0"/>
        <v>14.058957619281465</v>
      </c>
      <c r="J67" s="2">
        <f t="shared" si="1"/>
        <v>12928848.903513998</v>
      </c>
    </row>
    <row r="68" spans="1:10" ht="12.75">
      <c r="A68" s="1">
        <v>63</v>
      </c>
      <c r="B68" s="3">
        <v>9970</v>
      </c>
      <c r="C68" s="1" t="s">
        <v>63</v>
      </c>
      <c r="D68" s="2">
        <f>('2016_1HH'!D68*'2016_1HH'!E68+'2016_2HH'!D68*'2016_2HH'!E68+'2016_3HH'!D68*'2016_3HH'!E68+'2016_4HH'!D68*'2016_4HH'!E68)/'2016 batez beste'!E68</f>
        <v>-6.530338677642354</v>
      </c>
      <c r="E68" s="2">
        <f>'2016_1HH'!E68+'2016_2HH'!E68+'2016_3HH'!E68+'2016_4HH'!E68</f>
        <v>7311560.86</v>
      </c>
      <c r="F68" s="2">
        <f>'2016_4HH'!F68</f>
        <v>-24.0365</v>
      </c>
      <c r="G68" s="2">
        <f>'2016_4HH'!G68</f>
        <v>695557.7</v>
      </c>
      <c r="H68" s="2">
        <f t="shared" si="0"/>
        <v>-8.051053678171588</v>
      </c>
      <c r="J68" s="2">
        <f t="shared" si="1"/>
        <v>-47746968.677994</v>
      </c>
    </row>
    <row r="69" spans="1:10" ht="12.75">
      <c r="A69" s="1">
        <v>64</v>
      </c>
      <c r="B69" s="3">
        <v>15929</v>
      </c>
      <c r="C69" s="1" t="s">
        <v>64</v>
      </c>
      <c r="D69" s="2">
        <f>('2016_1HH'!D69*'2016_1HH'!E69+'2016_2HH'!D69*'2016_2HH'!E69+'2016_3HH'!D69*'2016_3HH'!E69+'2016_4HH'!D69*'2016_4HH'!E69)/'2016 batez beste'!E69</f>
        <v>1.9395917501079691</v>
      </c>
      <c r="E69" s="2">
        <f>'2016_1HH'!E69+'2016_2HH'!E69+'2016_3HH'!E69+'2016_4HH'!E69</f>
        <v>12219170.459999999</v>
      </c>
      <c r="F69" s="2">
        <f>'2016_4HH'!F69</f>
        <v>-13.41</v>
      </c>
      <c r="G69" s="2">
        <f>'2016_4HH'!G69</f>
        <v>2925660.8</v>
      </c>
      <c r="H69" s="2">
        <f t="shared" si="0"/>
        <v>-1.0256244420263687</v>
      </c>
      <c r="J69" s="2">
        <f t="shared" si="1"/>
        <v>23700202.217378996</v>
      </c>
    </row>
    <row r="70" spans="1:10" ht="12.75">
      <c r="A70" s="1">
        <v>65</v>
      </c>
      <c r="B70" s="3">
        <v>3991</v>
      </c>
      <c r="C70" s="1" t="s">
        <v>65</v>
      </c>
      <c r="D70" s="2">
        <f>('2016_1HH'!D70*'2016_1HH'!E70+'2016_2HH'!D70*'2016_2HH'!E70+'2016_3HH'!D70*'2016_3HH'!E70+'2016_4HH'!D70*'2016_4HH'!E70)/'2016 batez beste'!E70</f>
        <v>-5.744538611472745</v>
      </c>
      <c r="E70" s="2">
        <f>'2016_1HH'!E70+'2016_2HH'!E70+'2016_3HH'!E70+'2016_4HH'!E70</f>
        <v>2331666.15</v>
      </c>
      <c r="F70" s="2">
        <f>'2016_4HH'!F70</f>
        <v>-28.4747</v>
      </c>
      <c r="G70" s="2">
        <f>'2016_4HH'!G70</f>
        <v>101316.83</v>
      </c>
      <c r="H70" s="2">
        <f t="shared" si="0"/>
        <v>-6.6910918410699285</v>
      </c>
      <c r="J70" s="2">
        <f t="shared" si="1"/>
        <v>-13394346.227739</v>
      </c>
    </row>
    <row r="71" spans="1:10" ht="12.75">
      <c r="A71" s="1">
        <v>66</v>
      </c>
      <c r="B71" s="1">
        <v>594</v>
      </c>
      <c r="C71" s="1" t="s">
        <v>66</v>
      </c>
      <c r="D71" s="2">
        <f>('2016_1HH'!D71*'2016_1HH'!E71+'2016_2HH'!D71*'2016_2HH'!E71+'2016_3HH'!D71*'2016_3HH'!E71+'2016_4HH'!D71*'2016_4HH'!E71)/'2016 batez beste'!E71</f>
        <v>0.6458785777984299</v>
      </c>
      <c r="E71" s="2">
        <f>'2016_1HH'!E71+'2016_2HH'!E71+'2016_3HH'!E71+'2016_4HH'!E71</f>
        <v>300298.22</v>
      </c>
      <c r="F71" s="2">
        <f>'2016_4HH'!F71</f>
        <v>53.4264</v>
      </c>
      <c r="G71" s="2">
        <f>'2016_4HH'!G71</f>
        <v>4486.87</v>
      </c>
      <c r="H71" s="2">
        <f aca="true" t="shared" si="2" ref="H71:H93">(D71*E71+F71*G71)/(E71+G71)</f>
        <v>1.4228829192956913</v>
      </c>
      <c r="J71" s="2">
        <f aca="true" t="shared" si="3" ref="J71:J93">D71*E71</f>
        <v>193956.187249</v>
      </c>
    </row>
    <row r="72" spans="1:10" ht="12.75">
      <c r="A72" s="1">
        <v>67</v>
      </c>
      <c r="B72" s="3">
        <v>39230</v>
      </c>
      <c r="C72" s="1" t="s">
        <v>67</v>
      </c>
      <c r="D72" s="2">
        <f>('2016_1HH'!D72*'2016_1HH'!E72+'2016_2HH'!D72*'2016_2HH'!E72+'2016_3HH'!D72*'2016_3HH'!E72+'2016_4HH'!D72*'2016_4HH'!E72)/'2016 batez beste'!E72</f>
        <v>-3.10392539944162</v>
      </c>
      <c r="E72" s="2">
        <f>'2016_1HH'!E72+'2016_2HH'!E72+'2016_3HH'!E72+'2016_4HH'!E72</f>
        <v>26086335.830000002</v>
      </c>
      <c r="F72" s="2">
        <f>'2016_4HH'!F72</f>
        <v>-16.8684</v>
      </c>
      <c r="G72" s="2">
        <f>'2016_4HH'!G72</f>
        <v>1752043.62</v>
      </c>
      <c r="H72" s="2">
        <f t="shared" si="2"/>
        <v>-3.97021001740491</v>
      </c>
      <c r="J72" s="2">
        <f t="shared" si="3"/>
        <v>-80970040.361101</v>
      </c>
    </row>
    <row r="73" spans="1:10" ht="12.75">
      <c r="A73" s="1">
        <v>68</v>
      </c>
      <c r="B73" s="1">
        <v>244</v>
      </c>
      <c r="C73" s="1" t="s">
        <v>68</v>
      </c>
      <c r="D73" s="2">
        <f>('2016_1HH'!D73*'2016_1HH'!E73+'2016_2HH'!D73*'2016_2HH'!E73+'2016_3HH'!D73*'2016_3HH'!E73+'2016_4HH'!D73*'2016_4HH'!E73)/'2016 batez beste'!E73</f>
        <v>13.618546657683346</v>
      </c>
      <c r="E73" s="2">
        <f>'2016_1HH'!E73+'2016_2HH'!E73+'2016_3HH'!E73+'2016_4HH'!E73</f>
        <v>520453.38</v>
      </c>
      <c r="F73" s="2">
        <f>'2016_4HH'!F73</f>
        <v>-17.7434</v>
      </c>
      <c r="G73" s="2">
        <f>'2016_4HH'!G73</f>
        <v>20575.06</v>
      </c>
      <c r="H73" s="2">
        <f t="shared" si="2"/>
        <v>12.42586640930558</v>
      </c>
      <c r="J73" s="2">
        <f t="shared" si="3"/>
        <v>7087818.638679001</v>
      </c>
    </row>
    <row r="74" spans="1:10" ht="12.75">
      <c r="A74" s="1">
        <v>69</v>
      </c>
      <c r="B74" s="3">
        <v>186126</v>
      </c>
      <c r="C74" s="1" t="s">
        <v>69</v>
      </c>
      <c r="D74" s="2">
        <f>('2016_1HH'!D74*'2016_1HH'!E74+'2016_2HH'!D74*'2016_2HH'!E74+'2016_3HH'!D74*'2016_3HH'!E74+'2016_4HH'!D74*'2016_4HH'!E74)/'2016 batez beste'!E74</f>
        <v>1.4161207226351336</v>
      </c>
      <c r="E74" s="2">
        <f>'2016_1HH'!E74+'2016_2HH'!E74+'2016_3HH'!E74+'2016_4HH'!E74</f>
        <v>167290402.58</v>
      </c>
      <c r="F74" s="2">
        <f>'2016_4HH'!F74</f>
        <v>-4.1487</v>
      </c>
      <c r="G74" s="2">
        <f>'2016_4HH'!G74</f>
        <v>8612079.88</v>
      </c>
      <c r="H74" s="2">
        <f t="shared" si="2"/>
        <v>1.1436704427358089</v>
      </c>
      <c r="J74" s="2">
        <f t="shared" si="3"/>
        <v>236903405.79151204</v>
      </c>
    </row>
    <row r="75" spans="1:10" ht="12.75">
      <c r="A75" s="1">
        <v>70</v>
      </c>
      <c r="B75" s="3">
        <v>1480</v>
      </c>
      <c r="C75" s="1" t="s">
        <v>70</v>
      </c>
      <c r="D75" s="2">
        <f>('2016_1HH'!D75*'2016_1HH'!E75+'2016_2HH'!D75*'2016_2HH'!E75+'2016_3HH'!D75*'2016_3HH'!E75+'2016_4HH'!D75*'2016_4HH'!E75)/'2016 batez beste'!E75</f>
        <v>-1.6712812074306822</v>
      </c>
      <c r="E75" s="2">
        <f>'2016_1HH'!E75+'2016_2HH'!E75+'2016_3HH'!E75+'2016_4HH'!E75</f>
        <v>687375.94</v>
      </c>
      <c r="F75" s="2">
        <f>'2016_4HH'!F75</f>
        <v>-10.8837</v>
      </c>
      <c r="G75" s="2">
        <f>'2016_4HH'!G75</f>
        <v>45545.38</v>
      </c>
      <c r="H75" s="2">
        <f t="shared" si="2"/>
        <v>-2.2437616404281977</v>
      </c>
      <c r="J75" s="2">
        <f t="shared" si="3"/>
        <v>-1148798.490962</v>
      </c>
    </row>
    <row r="76" spans="1:10" ht="12.75">
      <c r="A76" s="1">
        <v>71</v>
      </c>
      <c r="B76" s="3">
        <v>18936</v>
      </c>
      <c r="C76" s="1" t="s">
        <v>71</v>
      </c>
      <c r="D76" s="2">
        <f>('2016_1HH'!D76*'2016_1HH'!E76+'2016_2HH'!D76*'2016_2HH'!E76+'2016_3HH'!D76*'2016_3HH'!E76+'2016_4HH'!D76*'2016_4HH'!E76)/'2016 batez beste'!E76</f>
        <v>-3.445193084389423</v>
      </c>
      <c r="E76" s="2">
        <f>'2016_1HH'!E76+'2016_2HH'!E76+'2016_3HH'!E76+'2016_4HH'!E76</f>
        <v>15371823.04</v>
      </c>
      <c r="F76" s="2">
        <f>'2016_4HH'!F76</f>
        <v>-20.2267</v>
      </c>
      <c r="G76" s="2">
        <f>'2016_4HH'!G76</f>
        <v>1998170.76</v>
      </c>
      <c r="H76" s="2">
        <f t="shared" si="2"/>
        <v>-5.375666797483715</v>
      </c>
      <c r="J76" s="2">
        <f t="shared" si="3"/>
        <v>-52958898.431866</v>
      </c>
    </row>
    <row r="77" spans="1:10" ht="12.75">
      <c r="A77" s="1">
        <v>72</v>
      </c>
      <c r="B77" s="3">
        <v>6198</v>
      </c>
      <c r="C77" s="1" t="s">
        <v>72</v>
      </c>
      <c r="D77" s="2">
        <f>('2016_1HH'!D77*'2016_1HH'!E77+'2016_2HH'!D77*'2016_2HH'!E77+'2016_3HH'!D77*'2016_3HH'!E77+'2016_4HH'!D77*'2016_4HH'!E77)/'2016 batez beste'!E77</f>
        <v>-6.199434306988835</v>
      </c>
      <c r="E77" s="2">
        <f>'2016_1HH'!E77+'2016_2HH'!E77+'2016_3HH'!E77+'2016_4HH'!E77</f>
        <v>4587403.51</v>
      </c>
      <c r="F77" s="2">
        <f>'2016_4HH'!F77</f>
        <v>-27.4965</v>
      </c>
      <c r="G77" s="2">
        <f>'2016_4HH'!G77</f>
        <v>490127.91</v>
      </c>
      <c r="H77" s="2">
        <f t="shared" si="2"/>
        <v>-8.255214061720173</v>
      </c>
      <c r="J77" s="2">
        <f t="shared" si="3"/>
        <v>-28439306.699895</v>
      </c>
    </row>
    <row r="78" spans="1:10" ht="12.75">
      <c r="A78" s="1">
        <v>73</v>
      </c>
      <c r="B78" s="3">
        <v>6168</v>
      </c>
      <c r="C78" s="1" t="s">
        <v>73</v>
      </c>
      <c r="D78" s="2">
        <f>('2016_1HH'!D78*'2016_1HH'!E78+'2016_2HH'!D78*'2016_2HH'!E78+'2016_3HH'!D78*'2016_3HH'!E78+'2016_4HH'!D78*'2016_4HH'!E78)/'2016 batez beste'!E78</f>
        <v>10.078379885527157</v>
      </c>
      <c r="E78" s="2">
        <f>'2016_1HH'!E78+'2016_2HH'!E78+'2016_3HH'!E78+'2016_4HH'!E78</f>
        <v>4749606.9</v>
      </c>
      <c r="F78" s="2">
        <f>'2016_4HH'!F78</f>
        <v>-7.7311</v>
      </c>
      <c r="G78" s="2">
        <f>'2016_4HH'!G78</f>
        <v>963942.15</v>
      </c>
      <c r="H78" s="2">
        <f t="shared" si="2"/>
        <v>7.073713577247752</v>
      </c>
      <c r="J78" s="2">
        <f t="shared" si="3"/>
        <v>47868342.645121</v>
      </c>
    </row>
    <row r="79" spans="1:10" ht="12.75">
      <c r="A79" s="1">
        <v>74</v>
      </c>
      <c r="B79" s="3">
        <v>14831</v>
      </c>
      <c r="C79" s="1" t="s">
        <v>74</v>
      </c>
      <c r="D79" s="2">
        <f>('2016_1HH'!D79*'2016_1HH'!E79+'2016_2HH'!D79*'2016_2HH'!E79+'2016_3HH'!D79*'2016_3HH'!E79+'2016_4HH'!D79*'2016_4HH'!E79)/'2016 batez beste'!E79</f>
        <v>3.58334912468762</v>
      </c>
      <c r="E79" s="2">
        <f>'2016_1HH'!E79+'2016_2HH'!E79+'2016_3HH'!E79+'2016_4HH'!E79</f>
        <v>13482199.34</v>
      </c>
      <c r="F79" s="2">
        <f>'2016_4HH'!F79</f>
        <v>-14.3213</v>
      </c>
      <c r="G79" s="2">
        <f>'2016_4HH'!G79</f>
        <v>2255912.6</v>
      </c>
      <c r="H79" s="2">
        <f t="shared" si="2"/>
        <v>1.016883483005205</v>
      </c>
      <c r="J79" s="2">
        <f t="shared" si="3"/>
        <v>48311427.203853</v>
      </c>
    </row>
    <row r="80" spans="1:10" ht="12.75">
      <c r="A80" s="1">
        <v>75</v>
      </c>
      <c r="B80" s="3">
        <v>5888</v>
      </c>
      <c r="C80" s="1" t="s">
        <v>75</v>
      </c>
      <c r="D80" s="2">
        <f>('2016_1HH'!D80*'2016_1HH'!E80+'2016_2HH'!D80*'2016_2HH'!E80+'2016_3HH'!D80*'2016_3HH'!E80+'2016_4HH'!D80*'2016_4HH'!E80)/'2016 batez beste'!E80</f>
        <v>4.711537581029255</v>
      </c>
      <c r="E80" s="2">
        <f>'2016_1HH'!E80+'2016_2HH'!E80+'2016_3HH'!E80+'2016_4HH'!E80</f>
        <v>2882511.42</v>
      </c>
      <c r="F80" s="2">
        <f>'2016_4HH'!F80</f>
        <v>-1.5253</v>
      </c>
      <c r="G80" s="2">
        <f>'2016_4HH'!G80</f>
        <v>293750.78</v>
      </c>
      <c r="H80" s="2">
        <f t="shared" si="2"/>
        <v>4.134735104155444</v>
      </c>
      <c r="J80" s="2">
        <f t="shared" si="3"/>
        <v>13581060.883076003</v>
      </c>
    </row>
    <row r="81" spans="1:10" ht="12.75">
      <c r="A81" s="1">
        <v>76</v>
      </c>
      <c r="B81" s="3">
        <v>9803</v>
      </c>
      <c r="C81" s="1" t="s">
        <v>76</v>
      </c>
      <c r="D81" s="2">
        <f>('2016_1HH'!D81*'2016_1HH'!E81+'2016_2HH'!D81*'2016_2HH'!E81+'2016_3HH'!D81*'2016_3HH'!E81+'2016_4HH'!D81*'2016_4HH'!E81)/'2016 batez beste'!E81</f>
        <v>10.972202680812805</v>
      </c>
      <c r="E81" s="2">
        <f>'2016_1HH'!E81+'2016_2HH'!E81+'2016_3HH'!E81+'2016_4HH'!E81</f>
        <v>4967321.84</v>
      </c>
      <c r="F81" s="2">
        <f>'2016_4HH'!F81</f>
        <v>-12.77</v>
      </c>
      <c r="G81" s="2">
        <f>'2016_4HH'!G81</f>
        <v>866182.54</v>
      </c>
      <c r="H81" s="2">
        <f t="shared" si="2"/>
        <v>7.446863522112927</v>
      </c>
      <c r="J81" s="2">
        <f t="shared" si="3"/>
        <v>54502462.00930799</v>
      </c>
    </row>
    <row r="82" spans="1:10" ht="12.75">
      <c r="A82" s="1">
        <v>77</v>
      </c>
      <c r="B82" s="3">
        <v>6890</v>
      </c>
      <c r="C82" s="1" t="s">
        <v>77</v>
      </c>
      <c r="D82" s="2">
        <f>('2016_1HH'!D82*'2016_1HH'!E82+'2016_2HH'!D82*'2016_2HH'!E82+'2016_3HH'!D82*'2016_3HH'!E82+'2016_4HH'!D82*'2016_4HH'!E82)/'2016 batez beste'!E82</f>
        <v>-8.79147697579079</v>
      </c>
      <c r="E82" s="2">
        <f>'2016_1HH'!E82+'2016_2HH'!E82+'2016_3HH'!E82+'2016_4HH'!E82</f>
        <v>3946900.55</v>
      </c>
      <c r="F82" s="2">
        <f>'2016_4HH'!F82</f>
        <v>-19.6525</v>
      </c>
      <c r="G82" s="2">
        <f>'2016_4HH'!G82</f>
        <v>524686.42</v>
      </c>
      <c r="H82" s="2">
        <f t="shared" si="2"/>
        <v>-10.065886112042008</v>
      </c>
      <c r="J82" s="2">
        <f t="shared" si="3"/>
        <v>-34699085.311061</v>
      </c>
    </row>
    <row r="83" spans="1:10" ht="12.75">
      <c r="A83" s="1">
        <v>78</v>
      </c>
      <c r="B83" s="3">
        <v>1558</v>
      </c>
      <c r="C83" s="1" t="s">
        <v>78</v>
      </c>
      <c r="D83" s="2"/>
      <c r="E83" s="2">
        <f>'2016_1HH'!E83+'2016_2HH'!E83+'2016_3HH'!E83+'2016_4HH'!E83</f>
        <v>880316.3200000001</v>
      </c>
      <c r="F83" s="2">
        <f>'2016_4HH'!F83</f>
        <v>49.76</v>
      </c>
      <c r="G83" s="2">
        <f>'2016_4HH'!G83</f>
        <v>89317.86</v>
      </c>
      <c r="H83" s="2">
        <f t="shared" si="2"/>
        <v>4.583642785364682</v>
      </c>
      <c r="J83" s="2">
        <f t="shared" si="3"/>
        <v>0</v>
      </c>
    </row>
    <row r="84" spans="1:10" ht="12.75">
      <c r="A84" s="1">
        <v>79</v>
      </c>
      <c r="B84" s="3">
        <v>22890</v>
      </c>
      <c r="C84" s="1" t="s">
        <v>79</v>
      </c>
      <c r="D84" s="2">
        <f>('2016_1HH'!D84*'2016_1HH'!E84+'2016_2HH'!D84*'2016_2HH'!E84+'2016_3HH'!D84*'2016_3HH'!E84+'2016_4HH'!D84*'2016_4HH'!E84)/'2016 batez beste'!E84</f>
        <v>3.396821825429547</v>
      </c>
      <c r="E84" s="2">
        <f>'2016_1HH'!E84+'2016_2HH'!E84+'2016_3HH'!E84+'2016_4HH'!E84</f>
        <v>18370334.07</v>
      </c>
      <c r="F84" s="2">
        <f>'2016_4HH'!F84</f>
        <v>-17.6458</v>
      </c>
      <c r="G84" s="2">
        <f>'2016_4HH'!G84</f>
        <v>2371020.69</v>
      </c>
      <c r="H84" s="2">
        <f t="shared" si="2"/>
        <v>0.991362187076636</v>
      </c>
      <c r="J84" s="2">
        <f t="shared" si="3"/>
        <v>62400751.709408</v>
      </c>
    </row>
    <row r="85" spans="1:10" ht="12.75">
      <c r="A85" s="1">
        <v>80</v>
      </c>
      <c r="B85" s="3">
        <v>9950</v>
      </c>
      <c r="C85" s="1" t="s">
        <v>80</v>
      </c>
      <c r="D85" s="2">
        <f>('2016_1HH'!D85*'2016_1HH'!E85+'2016_2HH'!D85*'2016_2HH'!E85+'2016_3HH'!D85*'2016_3HH'!E85+'2016_4HH'!D85*'2016_4HH'!E85)/'2016 batez beste'!E85</f>
        <v>-4.1584868213945745</v>
      </c>
      <c r="E85" s="2">
        <f>'2016_1HH'!E85+'2016_2HH'!E85+'2016_3HH'!E85+'2016_4HH'!E85</f>
        <v>6677228.5200000005</v>
      </c>
      <c r="F85" s="2">
        <f>'2016_4HH'!F85</f>
        <v>-20.3947</v>
      </c>
      <c r="G85" s="2">
        <f>'2016_4HH'!G85</f>
        <v>1226127.5</v>
      </c>
      <c r="H85" s="2">
        <f t="shared" si="2"/>
        <v>-6.677374674070421</v>
      </c>
      <c r="J85" s="2">
        <f t="shared" si="3"/>
        <v>-27767166.80386</v>
      </c>
    </row>
    <row r="86" spans="1:10" ht="12.75">
      <c r="A86" s="1">
        <v>81</v>
      </c>
      <c r="B86" s="3">
        <v>9734</v>
      </c>
      <c r="C86" s="1" t="s">
        <v>81</v>
      </c>
      <c r="D86" s="2">
        <f>('2016_1HH'!D86*'2016_1HH'!E86+'2016_2HH'!D86*'2016_2HH'!E86+'2016_3HH'!D86*'2016_3HH'!E86+'2016_4HH'!D86*'2016_4HH'!E86)/'2016 batez beste'!E86</f>
        <v>10.188558060402315</v>
      </c>
      <c r="E86" s="2">
        <f>'2016_1HH'!E86+'2016_2HH'!E86+'2016_3HH'!E86+'2016_4HH'!E86</f>
        <v>7111768.960000001</v>
      </c>
      <c r="F86" s="2">
        <f>'2016_4HH'!F86</f>
        <v>-0.0088</v>
      </c>
      <c r="G86" s="2">
        <f>'2016_4HH'!G86</f>
        <v>974112.75</v>
      </c>
      <c r="H86" s="2">
        <f t="shared" si="2"/>
        <v>8.960074036122275</v>
      </c>
      <c r="J86" s="2">
        <f t="shared" si="3"/>
        <v>72458670.961127</v>
      </c>
    </row>
    <row r="87" spans="1:10" ht="12.75">
      <c r="A87" s="1">
        <v>82</v>
      </c>
      <c r="B87" s="3">
        <v>1998</v>
      </c>
      <c r="C87" s="1" t="s">
        <v>82</v>
      </c>
      <c r="D87" s="2">
        <f>('2016_1HH'!D87*'2016_1HH'!E87+'2016_2HH'!D87*'2016_2HH'!E87+'2016_3HH'!D87*'2016_3HH'!E87+'2016_4HH'!D87*'2016_4HH'!E87)/'2016 batez beste'!E87</f>
        <v>-11.125353238903713</v>
      </c>
      <c r="E87" s="2">
        <f>'2016_1HH'!E87+'2016_2HH'!E87+'2016_3HH'!E87+'2016_4HH'!E87</f>
        <v>1380760.25</v>
      </c>
      <c r="F87" s="2">
        <f>'2016_4HH'!F87</f>
        <v>-29.8063</v>
      </c>
      <c r="G87" s="2">
        <f>'2016_4HH'!G87</f>
        <v>126177.67</v>
      </c>
      <c r="H87" s="2">
        <f t="shared" si="2"/>
        <v>-12.689530703964236</v>
      </c>
      <c r="J87" s="2">
        <f t="shared" si="3"/>
        <v>-15361445.519487001</v>
      </c>
    </row>
    <row r="88" spans="1:10" ht="12.75">
      <c r="A88" s="1">
        <v>83</v>
      </c>
      <c r="B88" s="3">
        <v>18082</v>
      </c>
      <c r="C88" s="1" t="s">
        <v>83</v>
      </c>
      <c r="D88" s="2">
        <f>('2016_1HH'!D88*'2016_1HH'!E88+'2016_2HH'!D88*'2016_2HH'!E88+'2016_3HH'!D88*'2016_3HH'!E88+'2016_4HH'!D88*'2016_4HH'!E88)/'2016 batez beste'!E88</f>
        <v>1.2837395323570444</v>
      </c>
      <c r="E88" s="2">
        <f>'2016_1HH'!E88+'2016_2HH'!E88+'2016_3HH'!E88+'2016_4HH'!E88</f>
        <v>12535448.96</v>
      </c>
      <c r="F88" s="2">
        <f>'2016_4HH'!F88</f>
        <v>-23.1608</v>
      </c>
      <c r="G88" s="2">
        <f>'2016_4HH'!G88</f>
        <v>2116288.47</v>
      </c>
      <c r="H88" s="2">
        <f t="shared" si="2"/>
        <v>-2.2470156025844097</v>
      </c>
      <c r="J88" s="2">
        <f t="shared" si="3"/>
        <v>16092251.385796</v>
      </c>
    </row>
    <row r="89" spans="1:10" ht="12.75">
      <c r="A89" s="1">
        <v>84</v>
      </c>
      <c r="B89" s="3">
        <v>5535</v>
      </c>
      <c r="C89" s="1" t="s">
        <v>84</v>
      </c>
      <c r="D89" s="2">
        <f>('2016_1HH'!D89*'2016_1HH'!E89+'2016_2HH'!D89*'2016_2HH'!E89+'2016_3HH'!D89*'2016_3HH'!E89+'2016_4HH'!D89*'2016_4HH'!E89)/'2016 batez beste'!E89</f>
        <v>0.8928962543032348</v>
      </c>
      <c r="E89" s="2">
        <f>'2016_1HH'!E89+'2016_2HH'!E89+'2016_3HH'!E89+'2016_4HH'!E89</f>
        <v>5748586.27</v>
      </c>
      <c r="F89" s="2">
        <f>'2016_4HH'!F89</f>
        <v>-21.8351</v>
      </c>
      <c r="G89" s="2">
        <f>'2016_4HH'!G89</f>
        <v>439861.93</v>
      </c>
      <c r="H89" s="2">
        <f t="shared" si="2"/>
        <v>-0.7225620923385926</v>
      </c>
      <c r="J89" s="2">
        <f t="shared" si="3"/>
        <v>5132891.1480220035</v>
      </c>
    </row>
    <row r="90" spans="1:10" ht="12.75">
      <c r="A90" s="1">
        <v>85</v>
      </c>
      <c r="B90" s="1">
        <v>130</v>
      </c>
      <c r="C90" s="1" t="s">
        <v>85</v>
      </c>
      <c r="D90" s="2">
        <f>('2016_1HH'!D90*'2016_1HH'!E90+'2016_2HH'!D90*'2016_2HH'!E90+'2016_3HH'!D90*'2016_3HH'!E90+'2016_4HH'!D90*'2016_4HH'!E90)/'2016 batez beste'!E90</f>
        <v>-5.762905243405513</v>
      </c>
      <c r="E90" s="2">
        <f>'2016_1HH'!E90+'2016_2HH'!E90+'2016_3HH'!E90+'2016_4HH'!E90</f>
        <v>74757.14</v>
      </c>
      <c r="F90" s="2">
        <f>'2016_4HH'!F90</f>
        <v>20.647</v>
      </c>
      <c r="G90" s="2">
        <f>'2016_4HH'!G90</f>
        <v>66595.61</v>
      </c>
      <c r="H90" s="2">
        <f t="shared" si="2"/>
        <v>6.679610022316509</v>
      </c>
      <c r="J90" s="2">
        <f t="shared" si="3"/>
        <v>-430818.314088</v>
      </c>
    </row>
    <row r="91" spans="1:10" ht="12.75">
      <c r="A91" s="1">
        <v>86</v>
      </c>
      <c r="B91" s="1">
        <v>193</v>
      </c>
      <c r="C91" s="1" t="s">
        <v>86</v>
      </c>
      <c r="D91" s="2">
        <f>('2016_1HH'!D91*'2016_1HH'!E91+'2016_2HH'!D91*'2016_2HH'!E91+'2016_3HH'!D91*'2016_3HH'!E91+'2016_4HH'!D91*'2016_4HH'!E91)/'2016 batez beste'!E91</f>
        <v>-2.0787286003268073</v>
      </c>
      <c r="E91" s="2">
        <f>'2016_1HH'!E91+'2016_2HH'!E91+'2016_3HH'!E91+'2016_4HH'!E91</f>
        <v>147567.09</v>
      </c>
      <c r="F91" s="2">
        <f>'2016_4HH'!F91</f>
        <v>8.2874</v>
      </c>
      <c r="G91" s="2">
        <f>'2016_4HH'!G91</f>
        <v>56143.67</v>
      </c>
      <c r="H91" s="2">
        <f t="shared" si="2"/>
        <v>0.7782265419264058</v>
      </c>
      <c r="J91" s="2">
        <f t="shared" si="3"/>
        <v>-306751.93045</v>
      </c>
    </row>
    <row r="92" spans="1:10" ht="12.75">
      <c r="A92" s="1">
        <v>87</v>
      </c>
      <c r="B92" s="1">
        <v>165</v>
      </c>
      <c r="C92" s="1" t="s">
        <v>87</v>
      </c>
      <c r="D92" s="2">
        <f>('2016_1HH'!D92*'2016_1HH'!E92+'2016_2HH'!D92*'2016_2HH'!E92+'2016_3HH'!D92*'2016_3HH'!E92+'2016_4HH'!D92*'2016_4HH'!E92)/'2016 batez beste'!E92</f>
        <v>2.511153771600588</v>
      </c>
      <c r="E92" s="2">
        <f>'2016_1HH'!E92+'2016_2HH'!E92+'2016_3HH'!E92+'2016_4HH'!E92</f>
        <v>186214.84</v>
      </c>
      <c r="F92" s="2">
        <f>'2016_4HH'!F92</f>
        <v>-28.6417</v>
      </c>
      <c r="G92" s="2">
        <f>'2016_4HH'!G92</f>
        <v>20331.36</v>
      </c>
      <c r="H92" s="2">
        <f t="shared" si="2"/>
        <v>-0.5553750972808988</v>
      </c>
      <c r="J92" s="2">
        <f t="shared" si="3"/>
        <v>467614.09779400006</v>
      </c>
    </row>
    <row r="93" spans="1:10" ht="12.75">
      <c r="A93" s="1">
        <v>88</v>
      </c>
      <c r="B93" s="1">
        <v>171</v>
      </c>
      <c r="C93" s="1" t="s">
        <v>88</v>
      </c>
      <c r="D93" s="2">
        <f>('2016_1HH'!D93*'2016_1HH'!E93+'2016_2HH'!D93*'2016_2HH'!E93+'2016_3HH'!D93*'2016_3HH'!E93+'2016_4HH'!D93*'2016_4HH'!E93)/'2016 batez beste'!E93</f>
        <v>15.794040761870841</v>
      </c>
      <c r="E93" s="2">
        <f>'2016_1HH'!E93+'2016_2HH'!E93+'2016_3HH'!E93+'2016_4HH'!E93</f>
        <v>92539.57</v>
      </c>
      <c r="F93" s="2">
        <f>'2016_4HH'!F93</f>
        <v>-12.4507</v>
      </c>
      <c r="G93" s="2">
        <f>'2016_4HH'!G93</f>
        <v>872.22</v>
      </c>
      <c r="H93" s="2">
        <f t="shared" si="2"/>
        <v>15.530309301556045</v>
      </c>
      <c r="J93" s="2">
        <f t="shared" si="3"/>
        <v>1461573.7406660002</v>
      </c>
    </row>
    <row r="94" spans="1:8" ht="12.75">
      <c r="A94" s="1" t="s">
        <v>89</v>
      </c>
      <c r="B94" s="1"/>
      <c r="C94" s="1"/>
      <c r="D94" s="2"/>
      <c r="E94" s="3"/>
      <c r="F94" s="2"/>
      <c r="G94" s="3"/>
      <c r="H94" s="2"/>
    </row>
    <row r="95" spans="1:10" ht="12.75">
      <c r="A95" s="30" t="s">
        <v>90</v>
      </c>
      <c r="B95" s="30"/>
      <c r="C95" s="30"/>
      <c r="D95" s="9">
        <f>J95/E95</f>
        <v>0.7623024747600793</v>
      </c>
      <c r="E95" s="10">
        <f>SUM(E6:E93)</f>
        <v>523085991.2399998</v>
      </c>
      <c r="F95" s="9">
        <f>'2016_4HH'!F95</f>
        <v>-12.551393805682151</v>
      </c>
      <c r="G95" s="10">
        <f>SUM(G6:G93)</f>
        <v>52273856.45</v>
      </c>
      <c r="H95" s="9">
        <f>(D95*E95+F95*G95)/(E95+G95)</f>
        <v>-0.4473026983796946</v>
      </c>
      <c r="J95" s="2">
        <f>SUM(J6:J93)</f>
        <v>398749745.63458097</v>
      </c>
    </row>
    <row r="96" spans="1:8" ht="12.75">
      <c r="A96" s="1"/>
      <c r="B96" s="1"/>
      <c r="C96" s="1"/>
      <c r="D96" s="2"/>
      <c r="E96" s="1"/>
      <c r="F96" s="2"/>
      <c r="G96" s="1"/>
      <c r="H96" s="2"/>
    </row>
    <row r="97" spans="1:8" ht="12.75">
      <c r="A97" s="1"/>
      <c r="B97" s="1"/>
      <c r="C97" s="1"/>
      <c r="D97" s="2"/>
      <c r="E97" s="1"/>
      <c r="F97" s="1"/>
      <c r="G97" s="1"/>
      <c r="H97" s="1"/>
    </row>
    <row r="98" spans="1:8" ht="17.25">
      <c r="A98" s="24" t="s">
        <v>98</v>
      </c>
      <c r="B98" s="24"/>
      <c r="C98" s="24"/>
      <c r="D98" s="24"/>
      <c r="E98" s="24"/>
      <c r="F98" s="24"/>
      <c r="G98" s="24"/>
      <c r="H98" s="24"/>
    </row>
    <row r="99" spans="1:8" ht="17.25">
      <c r="A99" s="24" t="s">
        <v>109</v>
      </c>
      <c r="B99" s="24"/>
      <c r="C99" s="24"/>
      <c r="D99" s="24"/>
      <c r="E99" s="24"/>
      <c r="F99" s="24"/>
      <c r="G99" s="24"/>
      <c r="H99" s="24"/>
    </row>
    <row r="100" spans="1:8" ht="13.5" thickBot="1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1"/>
      <c r="B101" s="12"/>
      <c r="C101" s="15"/>
      <c r="D101" s="25" t="s">
        <v>91</v>
      </c>
      <c r="E101" s="26"/>
      <c r="F101" s="25" t="s">
        <v>92</v>
      </c>
      <c r="G101" s="26"/>
      <c r="H101" s="23"/>
    </row>
    <row r="102" spans="1:8" ht="13.5" thickBot="1">
      <c r="A102" s="20"/>
      <c r="B102" s="21"/>
      <c r="C102" s="16" t="s">
        <v>97</v>
      </c>
      <c r="D102" s="17" t="s">
        <v>94</v>
      </c>
      <c r="E102" s="16" t="s">
        <v>95</v>
      </c>
      <c r="F102" s="17" t="s">
        <v>94</v>
      </c>
      <c r="G102" s="16" t="s">
        <v>95</v>
      </c>
      <c r="H102" s="22" t="s">
        <v>93</v>
      </c>
    </row>
    <row r="103" spans="1:10" ht="12.75">
      <c r="A103" s="18">
        <v>32</v>
      </c>
      <c r="B103" s="3">
        <v>1000</v>
      </c>
      <c r="C103" s="6" t="s">
        <v>103</v>
      </c>
      <c r="D103" s="2">
        <f>J103/E103</f>
        <v>-2.268161881761193</v>
      </c>
      <c r="E103" s="3">
        <f>SUMIF($B$6:$B$93,"&lt;"&amp;$B103,E$6:E$93)</f>
        <v>11939971.92</v>
      </c>
      <c r="F103" s="2">
        <f>K103/G103</f>
        <v>0</v>
      </c>
      <c r="G103" s="3">
        <f>SUMIF($B$6:$B$93,"&lt;"&amp;$B103,G$6:G$93)</f>
        <v>1110206.34</v>
      </c>
      <c r="H103" s="2">
        <f>(D103*E103+F103*G103)/(E103+G103)</f>
        <v>-2.0752045404047226</v>
      </c>
      <c r="J103" s="2">
        <f>SUMIF($B$6:$B$93,"&lt;"&amp;B103,$J$6:$J$93)</f>
        <v>-27081789.178243004</v>
      </c>
    </row>
    <row r="104" spans="1:10" ht="12.75">
      <c r="A104" s="18">
        <v>22</v>
      </c>
      <c r="B104" s="3">
        <v>5000</v>
      </c>
      <c r="C104" s="6" t="s">
        <v>104</v>
      </c>
      <c r="D104" s="2">
        <f aca="true" t="shared" si="4" ref="D104:D109">J104/E104</f>
        <v>-2.851220100832863</v>
      </c>
      <c r="E104" s="3">
        <f>SUMIF($B$6:$B$93,"&lt;"&amp;$B104,E$6:E$93)-SUM(E$103:E103)</f>
        <v>32348899.890000008</v>
      </c>
      <c r="F104" s="2">
        <f aca="true" t="shared" si="5" ref="F104:F109">K104/G104</f>
        <v>0</v>
      </c>
      <c r="G104" s="3">
        <f>SUMIF($B$6:$B$93,"&lt;"&amp;$B104,G$6:G$93)-SUM(G$103:G103)</f>
        <v>2678697.2399999993</v>
      </c>
      <c r="H104" s="2">
        <f aca="true" t="shared" si="6" ref="H104:H109">(D104*E104+F104*G104)/(E104+G104)</f>
        <v>-2.633176157185007</v>
      </c>
      <c r="J104" s="2">
        <f>SUMIF($B$6:$B$93,"&lt;"&amp;B104,$J$6:$J$93)-SUM(J$103:J103)</f>
        <v>-92233833.60619801</v>
      </c>
    </row>
    <row r="105" spans="1:10" ht="12.75">
      <c r="A105" s="18">
        <v>16</v>
      </c>
      <c r="B105" s="3">
        <v>10000</v>
      </c>
      <c r="C105" s="6" t="s">
        <v>105</v>
      </c>
      <c r="D105" s="2">
        <f t="shared" si="4"/>
        <v>-0.8167389596400695</v>
      </c>
      <c r="E105" s="3">
        <f>SUMIF($B$6:$B$93,"&lt;"&amp;$B105,E$6:E$93)-SUM(E$103:E104)</f>
        <v>76656350.27999997</v>
      </c>
      <c r="F105" s="2">
        <f t="shared" si="5"/>
        <v>0</v>
      </c>
      <c r="G105" s="3">
        <f>SUMIF($B$6:$B$93,"&lt;"&amp;$B105,G$6:G$93)-SUM(G$103:G104)</f>
        <v>9125974.32</v>
      </c>
      <c r="H105" s="2">
        <f t="shared" si="6"/>
        <v>-0.7298499786457402</v>
      </c>
      <c r="J105" s="2">
        <f>SUMIF($B$6:$B$93,"&lt;"&amp;B105,$J$6:$J$93)-SUM(J$103:J104)</f>
        <v>-62608227.77749193</v>
      </c>
    </row>
    <row r="106" spans="1:10" ht="12.75">
      <c r="A106" s="18">
        <v>12</v>
      </c>
      <c r="B106" s="3">
        <v>20000</v>
      </c>
      <c r="C106" s="6" t="s">
        <v>106</v>
      </c>
      <c r="D106" s="2">
        <f t="shared" si="4"/>
        <v>3.5808433712810217</v>
      </c>
      <c r="E106" s="3">
        <f>SUMIF($B$6:$B$93,"&lt;"&amp;$B106,E$6:E$93)-SUM(E$103:E105)</f>
        <v>132300681.80000007</v>
      </c>
      <c r="F106" s="2">
        <f t="shared" si="5"/>
        <v>0</v>
      </c>
      <c r="G106" s="3">
        <f>SUMIF($B$6:$B$93,"&lt;"&amp;$B106,G$6:G$93)-SUM(G$103:G105)</f>
        <v>18512519.340000007</v>
      </c>
      <c r="H106" s="2">
        <f t="shared" si="6"/>
        <v>3.141290124859223</v>
      </c>
      <c r="J106" s="2">
        <f>SUMIF($B$6:$B$93,"&lt;"&amp;B106,$J$6:$J$93)-SUM(J$103:J105)</f>
        <v>473748019.43948996</v>
      </c>
    </row>
    <row r="107" spans="1:10" ht="12.75">
      <c r="A107" s="18">
        <v>5</v>
      </c>
      <c r="B107" s="3">
        <v>100000</v>
      </c>
      <c r="C107" s="6" t="s">
        <v>107</v>
      </c>
      <c r="D107" s="2">
        <f t="shared" si="4"/>
        <v>-1.267462004646866</v>
      </c>
      <c r="E107" s="3">
        <f>SUMIF($B$6:$B$93,"&lt;"&amp;$B107,E$6:E$93)-SUM(E$103:E106)</f>
        <v>102549684.76999968</v>
      </c>
      <c r="F107" s="2">
        <f t="shared" si="5"/>
        <v>0</v>
      </c>
      <c r="G107" s="3">
        <f>SUMIF($B$6:$B$93,"&lt;"&amp;$B107,G$6:G$93)-SUM(G$103:G106)</f>
        <v>12234379.329999994</v>
      </c>
      <c r="H107" s="2">
        <f t="shared" si="6"/>
        <v>-1.1323682433935387</v>
      </c>
      <c r="J107" s="2">
        <f>SUMIF($B$6:$B$93,"&lt;"&amp;B107,$J$6:$J$93)-SUM(J$103:J106)</f>
        <v>-129977829.03448799</v>
      </c>
    </row>
    <row r="108" spans="1:10" ht="12.75">
      <c r="A108" s="19">
        <v>1</v>
      </c>
      <c r="B108" s="3">
        <v>200000</v>
      </c>
      <c r="C108" s="6" t="s">
        <v>108</v>
      </c>
      <c r="D108" s="5">
        <f t="shared" si="4"/>
        <v>1.4161207226351327</v>
      </c>
      <c r="E108" s="7">
        <f>SUMIF($B$6:$B$93,"&lt;"&amp;$B108,E$6:E$93)-SUM(E$103:E107)</f>
        <v>167290402.58000004</v>
      </c>
      <c r="F108" s="5">
        <f t="shared" si="5"/>
        <v>0</v>
      </c>
      <c r="G108" s="7">
        <f>SUMIF($B$6:$B$93,"&lt;"&amp;$B108,G$6:G$93)-SUM(G$103:G107)</f>
        <v>8612079.880000003</v>
      </c>
      <c r="H108" s="5">
        <f t="shared" si="6"/>
        <v>1.3467883026914267</v>
      </c>
      <c r="J108" s="2">
        <f>SUMIF($B$6:$B$93,"&lt;"&amp;B108,$J$6:$J$93)-SUM(J$103:J107)</f>
        <v>236903405.79151192</v>
      </c>
    </row>
    <row r="109" spans="1:10" ht="12.75">
      <c r="A109" s="19">
        <v>88</v>
      </c>
      <c r="B109" s="1"/>
      <c r="C109" s="1"/>
      <c r="D109" s="2">
        <f t="shared" si="4"/>
        <v>0.7623024747600793</v>
      </c>
      <c r="E109" s="3">
        <f>SUM(E103:E108)</f>
        <v>523085991.2399998</v>
      </c>
      <c r="F109" s="2">
        <f t="shared" si="5"/>
        <v>0</v>
      </c>
      <c r="G109" s="3">
        <f>SUM(G103:G108)</f>
        <v>52273856.45</v>
      </c>
      <c r="H109" s="2">
        <f t="shared" si="6"/>
        <v>0.693044096204337</v>
      </c>
      <c r="J109" s="2">
        <f>SUM(J103:J108)</f>
        <v>398749745.63458097</v>
      </c>
    </row>
    <row r="110" spans="1:8" ht="12.75">
      <c r="A110" s="1"/>
      <c r="B110" s="1"/>
      <c r="C110" s="1"/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ht="12.75">
      <c r="C112" s="8"/>
    </row>
  </sheetData>
  <mergeCells count="10">
    <mergeCell ref="D101:E101"/>
    <mergeCell ref="F101:G101"/>
    <mergeCell ref="A5:C5"/>
    <mergeCell ref="A95:C95"/>
    <mergeCell ref="A98:H98"/>
    <mergeCell ref="A99:H99"/>
    <mergeCell ref="A1:H1"/>
    <mergeCell ref="A2:H2"/>
    <mergeCell ref="D4:E4"/>
    <mergeCell ref="F4:G4"/>
  </mergeCells>
  <conditionalFormatting sqref="H96 D96 F96">
    <cfRule type="expression" priority="1" dxfId="0" stopIfTrue="1">
      <formula>$L96&gt;0</formula>
    </cfRule>
  </conditionalFormatting>
  <conditionalFormatting sqref="D110:H110">
    <cfRule type="cellIs" priority="2" dxfId="0" operator="equal" stopIfTrue="1">
      <formula>0</formula>
    </cfRule>
  </conditionalFormatting>
  <conditionalFormatting sqref="D6:H93 J6:J93 J95 J103:J109">
    <cfRule type="expression" priority="3" dxfId="0" stopIfTrue="1">
      <formula>$I6="*"</formula>
    </cfRule>
  </conditionalFormatting>
  <printOptions/>
  <pageMargins left="0.75" right="0.75" top="1" bottom="1" header="0.4921259845" footer="0.4921259845"/>
  <pageSetup horizontalDpi="600" verticalDpi="600" orientation="portrait" paperSize="9" r:id="rId1"/>
  <ignoredErrors>
    <ignoredError sqref="H42 E83 H83" evalError="1"/>
    <ignoredError sqref="F9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workbookViewId="0" topLeftCell="A1">
      <selection activeCell="A1" sqref="A1:H1"/>
    </sheetView>
  </sheetViews>
  <sheetFormatPr defaultColWidth="11.421875" defaultRowHeight="12.75"/>
  <cols>
    <col min="1" max="1" width="11.421875" style="1" customWidth="1"/>
    <col min="2" max="2" width="0" style="1" hidden="1" customWidth="1"/>
    <col min="3" max="3" width="14.421875" style="1" bestFit="1" customWidth="1"/>
    <col min="4" max="8" width="12.7109375" style="1" customWidth="1"/>
    <col min="10" max="11" width="11.421875" style="0" customWidth="1"/>
    <col min="13" max="16384" width="11.421875" style="1" customWidth="1"/>
  </cols>
  <sheetData>
    <row r="1" spans="1:8" ht="17.25">
      <c r="A1" s="24" t="s">
        <v>98</v>
      </c>
      <c r="B1" s="24"/>
      <c r="C1" s="24"/>
      <c r="D1" s="24"/>
      <c r="E1" s="24"/>
      <c r="F1" s="24"/>
      <c r="G1" s="24"/>
      <c r="H1" s="24"/>
    </row>
    <row r="2" spans="1:8" ht="17.25">
      <c r="A2" s="24" t="s">
        <v>99</v>
      </c>
      <c r="B2" s="24"/>
      <c r="C2" s="24"/>
      <c r="D2" s="24"/>
      <c r="E2" s="24"/>
      <c r="F2" s="24"/>
      <c r="G2" s="24"/>
      <c r="H2" s="24"/>
    </row>
    <row r="3" ht="13.5" thickBot="1"/>
    <row r="4" spans="1:8" ht="12.75">
      <c r="A4" s="11"/>
      <c r="B4" s="12"/>
      <c r="C4" s="15"/>
      <c r="D4" s="25" t="s">
        <v>91</v>
      </c>
      <c r="E4" s="26"/>
      <c r="F4" s="25" t="s">
        <v>92</v>
      </c>
      <c r="G4" s="26"/>
      <c r="H4" s="13"/>
    </row>
    <row r="5" spans="1:8" ht="13.5" thickBot="1">
      <c r="A5" s="27" t="s">
        <v>1</v>
      </c>
      <c r="B5" s="28"/>
      <c r="C5" s="29"/>
      <c r="D5" s="17" t="s">
        <v>94</v>
      </c>
      <c r="E5" s="16" t="s">
        <v>95</v>
      </c>
      <c r="F5" s="17" t="s">
        <v>94</v>
      </c>
      <c r="G5" s="16" t="s">
        <v>95</v>
      </c>
      <c r="H5" s="14" t="s">
        <v>93</v>
      </c>
    </row>
    <row r="6" spans="1:8" ht="12.75">
      <c r="A6" s="1">
        <v>1</v>
      </c>
      <c r="B6" s="1">
        <v>329</v>
      </c>
      <c r="C6" s="1" t="s">
        <v>2</v>
      </c>
      <c r="D6" s="2">
        <v>-8.8792</v>
      </c>
      <c r="E6" s="3">
        <v>42828.24</v>
      </c>
      <c r="F6" s="2">
        <v>41.3524</v>
      </c>
      <c r="G6" s="3">
        <v>15529.7</v>
      </c>
      <c r="H6" s="2">
        <v>4.488</v>
      </c>
    </row>
    <row r="7" spans="1:8" ht="12.75">
      <c r="A7" s="1">
        <v>2</v>
      </c>
      <c r="B7" s="1">
        <v>471</v>
      </c>
      <c r="C7" s="1" t="s">
        <v>3</v>
      </c>
      <c r="D7" s="2">
        <v>-9.9326</v>
      </c>
      <c r="E7" s="3">
        <v>88728.67</v>
      </c>
      <c r="F7" s="2">
        <v>-3.7906</v>
      </c>
      <c r="G7" s="3">
        <v>7452.37</v>
      </c>
      <c r="H7" s="2">
        <v>-9.4567</v>
      </c>
    </row>
    <row r="8" spans="1:8" ht="12.75">
      <c r="A8" s="1">
        <v>3</v>
      </c>
      <c r="B8" s="1">
        <v>775</v>
      </c>
      <c r="C8" s="1" t="s">
        <v>4</v>
      </c>
      <c r="D8" s="2">
        <v>-14.1601</v>
      </c>
      <c r="E8" s="3">
        <v>108903.63</v>
      </c>
      <c r="F8" s="2">
        <v>-25.359</v>
      </c>
      <c r="G8" s="3">
        <v>83275.44</v>
      </c>
      <c r="H8" s="2">
        <v>-19.0128</v>
      </c>
    </row>
    <row r="9" spans="1:8" ht="12.75">
      <c r="A9" s="1">
        <v>4</v>
      </c>
      <c r="B9" s="1">
        <v>327</v>
      </c>
      <c r="C9" s="1" t="s">
        <v>5</v>
      </c>
      <c r="D9" s="2">
        <v>-8.5946</v>
      </c>
      <c r="E9" s="3">
        <v>31473.6</v>
      </c>
      <c r="F9" s="2">
        <v>-27.3818</v>
      </c>
      <c r="G9" s="3">
        <v>1565.84</v>
      </c>
      <c r="H9" s="2">
        <v>-9.485</v>
      </c>
    </row>
    <row r="10" spans="1:8" ht="12.75">
      <c r="A10" s="1">
        <v>5</v>
      </c>
      <c r="B10" s="3">
        <v>1744</v>
      </c>
      <c r="C10" s="1" t="s">
        <v>6</v>
      </c>
      <c r="D10" s="2">
        <v>-7.4606</v>
      </c>
      <c r="E10" s="3">
        <v>229271.98</v>
      </c>
      <c r="F10" s="2">
        <v>-14.8497</v>
      </c>
      <c r="G10" s="3">
        <v>12149.81</v>
      </c>
      <c r="H10" s="2">
        <v>-7.8325</v>
      </c>
    </row>
    <row r="11" spans="1:8" ht="12.75">
      <c r="A11" s="1">
        <v>6</v>
      </c>
      <c r="B11" s="1">
        <v>373</v>
      </c>
      <c r="C11" s="1" t="s">
        <v>7</v>
      </c>
      <c r="D11" s="2">
        <v>14.7345</v>
      </c>
      <c r="E11" s="3">
        <v>49545.42</v>
      </c>
      <c r="F11" s="2">
        <v>-2.8166</v>
      </c>
      <c r="G11" s="3">
        <v>24492.39</v>
      </c>
      <c r="H11" s="2">
        <v>8.9284</v>
      </c>
    </row>
    <row r="12" spans="1:8" ht="12.75">
      <c r="A12" s="1">
        <v>7</v>
      </c>
      <c r="B12" s="1">
        <v>400</v>
      </c>
      <c r="C12" s="1" t="s">
        <v>8</v>
      </c>
      <c r="D12" s="2">
        <v>-0.257</v>
      </c>
      <c r="E12" s="3">
        <v>45458.51</v>
      </c>
      <c r="F12" s="2">
        <v>12.966</v>
      </c>
      <c r="G12" s="3">
        <v>11319.82</v>
      </c>
      <c r="H12" s="2">
        <v>2.3793</v>
      </c>
    </row>
    <row r="13" spans="1:8" ht="12.75">
      <c r="A13" s="1">
        <v>8</v>
      </c>
      <c r="B13" s="1">
        <v>968</v>
      </c>
      <c r="C13" s="1" t="s">
        <v>9</v>
      </c>
      <c r="D13" s="2">
        <v>-13.8507</v>
      </c>
      <c r="E13" s="3">
        <v>129520.51</v>
      </c>
      <c r="F13" s="2">
        <v>-18.7273</v>
      </c>
      <c r="G13" s="3">
        <v>18049.82</v>
      </c>
      <c r="H13" s="2">
        <v>-14.4472</v>
      </c>
    </row>
    <row r="14" spans="1:8" ht="12.75">
      <c r="A14" s="1">
        <v>9</v>
      </c>
      <c r="B14" s="3">
        <v>14655</v>
      </c>
      <c r="C14" s="1" t="s">
        <v>10</v>
      </c>
      <c r="D14" s="2">
        <v>37.1825</v>
      </c>
      <c r="E14" s="3">
        <v>3147224.93</v>
      </c>
      <c r="F14" s="2">
        <v>4.7148</v>
      </c>
      <c r="G14" s="3">
        <v>1761526.99</v>
      </c>
      <c r="H14" s="2">
        <v>25.5313</v>
      </c>
    </row>
    <row r="15" spans="1:8" ht="12.75">
      <c r="A15" s="1">
        <v>10</v>
      </c>
      <c r="B15" s="3">
        <v>1893</v>
      </c>
      <c r="C15" s="1" t="s">
        <v>11</v>
      </c>
      <c r="D15" s="2">
        <v>46.4327</v>
      </c>
      <c r="E15" s="3">
        <v>139430.01</v>
      </c>
      <c r="F15" s="2">
        <v>34.1286</v>
      </c>
      <c r="G15" s="3">
        <v>157956.39</v>
      </c>
      <c r="H15" s="2">
        <v>39.8974</v>
      </c>
    </row>
    <row r="16" spans="1:8" ht="12.75">
      <c r="A16" s="1">
        <v>11</v>
      </c>
      <c r="B16" s="3">
        <v>2193</v>
      </c>
      <c r="C16" s="1" t="s">
        <v>12</v>
      </c>
      <c r="D16" s="2">
        <v>3.4362</v>
      </c>
      <c r="E16" s="3">
        <v>219792.22</v>
      </c>
      <c r="F16" s="2">
        <v>-0.4323</v>
      </c>
      <c r="G16" s="3">
        <v>166953.96</v>
      </c>
      <c r="H16" s="2">
        <v>1.7662</v>
      </c>
    </row>
    <row r="17" spans="1:8" ht="12.75">
      <c r="A17" s="1">
        <v>12</v>
      </c>
      <c r="B17" s="1">
        <v>217</v>
      </c>
      <c r="C17" s="1" t="s">
        <v>13</v>
      </c>
      <c r="D17" s="2">
        <v>0.5061</v>
      </c>
      <c r="E17" s="3">
        <v>41803.92</v>
      </c>
      <c r="F17" s="2">
        <v>-16.0239</v>
      </c>
      <c r="G17" s="3">
        <v>16575.78</v>
      </c>
      <c r="H17" s="2">
        <v>-4.1873</v>
      </c>
    </row>
    <row r="18" spans="1:8" ht="12.75">
      <c r="A18" s="1">
        <v>13</v>
      </c>
      <c r="B18" s="3">
        <v>6995</v>
      </c>
      <c r="C18" s="1" t="s">
        <v>14</v>
      </c>
      <c r="D18" s="2">
        <v>-1.7046</v>
      </c>
      <c r="E18" s="3">
        <v>1404270.5</v>
      </c>
      <c r="F18" s="2">
        <v>-16.3579</v>
      </c>
      <c r="G18" s="3">
        <v>326535.38</v>
      </c>
      <c r="H18" s="2">
        <v>-4.4691</v>
      </c>
    </row>
    <row r="19" spans="1:8" ht="12.75">
      <c r="A19" s="1">
        <v>14</v>
      </c>
      <c r="B19" s="3">
        <v>1523</v>
      </c>
      <c r="C19" s="1" t="s">
        <v>15</v>
      </c>
      <c r="D19" s="2">
        <v>1.538</v>
      </c>
      <c r="E19" s="3">
        <v>333168.31</v>
      </c>
      <c r="F19" s="2">
        <v>-8.9596</v>
      </c>
      <c r="G19" s="3">
        <v>15346.28</v>
      </c>
      <c r="H19" s="2">
        <v>1.0758</v>
      </c>
    </row>
    <row r="20" spans="1:8" ht="12.75">
      <c r="A20" s="1">
        <v>15</v>
      </c>
      <c r="B20" s="3">
        <v>1700</v>
      </c>
      <c r="C20" s="1" t="s">
        <v>16</v>
      </c>
      <c r="D20" s="2">
        <v>-3.91</v>
      </c>
      <c r="E20" s="3">
        <v>161992.29</v>
      </c>
      <c r="F20" s="2">
        <v>-14.02</v>
      </c>
      <c r="G20" s="3">
        <v>15515.14</v>
      </c>
      <c r="H20" s="2">
        <v>-4.8</v>
      </c>
    </row>
    <row r="21" spans="1:8" ht="12.75">
      <c r="A21" s="1">
        <v>16</v>
      </c>
      <c r="B21" s="3">
        <v>2039</v>
      </c>
      <c r="C21" s="1" t="s">
        <v>17</v>
      </c>
      <c r="D21" s="2">
        <v>1.7305</v>
      </c>
      <c r="E21" s="3">
        <v>451218.42</v>
      </c>
      <c r="F21" s="2">
        <v>-0.924</v>
      </c>
      <c r="G21" s="3">
        <v>32368.26</v>
      </c>
      <c r="H21" s="2">
        <v>1.5528</v>
      </c>
    </row>
    <row r="22" spans="1:8" ht="12.75">
      <c r="A22" s="1">
        <v>17</v>
      </c>
      <c r="B22" s="3">
        <v>11480</v>
      </c>
      <c r="C22" s="1" t="s">
        <v>18</v>
      </c>
      <c r="D22" s="2">
        <v>26.1435</v>
      </c>
      <c r="E22" s="3">
        <v>1981453.3</v>
      </c>
      <c r="F22" s="2">
        <v>6.987</v>
      </c>
      <c r="G22" s="3">
        <v>331264.33</v>
      </c>
      <c r="H22" s="2">
        <v>23.3996</v>
      </c>
    </row>
    <row r="23" spans="1:8" ht="12.75">
      <c r="A23" s="1">
        <v>18</v>
      </c>
      <c r="B23" s="3">
        <v>14580</v>
      </c>
      <c r="C23" s="1" t="s">
        <v>19</v>
      </c>
      <c r="D23" s="2">
        <v>-2.1079</v>
      </c>
      <c r="E23" s="3">
        <v>2363987.88</v>
      </c>
      <c r="F23" s="2">
        <v>-12.0628</v>
      </c>
      <c r="G23" s="3">
        <v>694430.53</v>
      </c>
      <c r="H23" s="2">
        <v>-4.3682</v>
      </c>
    </row>
    <row r="24" spans="1:8" ht="12.75">
      <c r="A24" s="1">
        <v>19</v>
      </c>
      <c r="B24" s="3">
        <v>13812</v>
      </c>
      <c r="C24" s="1" t="s">
        <v>20</v>
      </c>
      <c r="D24" s="2">
        <v>6.9874</v>
      </c>
      <c r="E24" s="3">
        <v>2077060</v>
      </c>
      <c r="F24" s="2">
        <v>-1.1918</v>
      </c>
      <c r="G24" s="3">
        <v>604961.36</v>
      </c>
      <c r="H24" s="2">
        <v>5.1425</v>
      </c>
    </row>
    <row r="25" spans="1:8" ht="12.75">
      <c r="A25" s="1">
        <v>20</v>
      </c>
      <c r="B25" s="1">
        <v>167</v>
      </c>
      <c r="C25" s="1" t="s">
        <v>21</v>
      </c>
      <c r="D25" s="2">
        <v>-3.9837</v>
      </c>
      <c r="E25" s="3">
        <v>31656.19</v>
      </c>
      <c r="F25" s="2">
        <v>-25.4555</v>
      </c>
      <c r="G25" s="3">
        <v>3818.8</v>
      </c>
      <c r="H25" s="2">
        <v>-6.2951</v>
      </c>
    </row>
    <row r="26" spans="1:8" ht="12.75">
      <c r="A26" s="1">
        <v>21</v>
      </c>
      <c r="B26" s="1">
        <v>260</v>
      </c>
      <c r="C26" s="1" t="s">
        <v>22</v>
      </c>
      <c r="D26" s="2">
        <v>32.4413</v>
      </c>
      <c r="E26" s="3">
        <v>39104.79</v>
      </c>
      <c r="F26" s="2">
        <v>80.814</v>
      </c>
      <c r="G26" s="3">
        <v>50400.26</v>
      </c>
      <c r="H26" s="2">
        <v>59.6799</v>
      </c>
    </row>
    <row r="27" spans="1:8" ht="12.75">
      <c r="A27" s="1">
        <v>22</v>
      </c>
      <c r="B27" s="3">
        <v>1056</v>
      </c>
      <c r="C27" s="1" t="s">
        <v>23</v>
      </c>
      <c r="D27" s="2">
        <v>-1.1191</v>
      </c>
      <c r="E27" s="3">
        <v>155558.4</v>
      </c>
      <c r="F27" s="2">
        <v>74.7733</v>
      </c>
      <c r="G27" s="3">
        <v>20232.43</v>
      </c>
      <c r="H27" s="2">
        <v>7.6156</v>
      </c>
    </row>
    <row r="28" spans="1:8" ht="12.75">
      <c r="A28" s="1">
        <v>23</v>
      </c>
      <c r="B28" s="1">
        <v>568</v>
      </c>
      <c r="C28" s="1" t="s">
        <v>24</v>
      </c>
      <c r="D28" s="2">
        <v>-18.1947</v>
      </c>
      <c r="E28" s="3">
        <v>41350.41</v>
      </c>
      <c r="F28" s="2">
        <v>-27.8344</v>
      </c>
      <c r="G28" s="3">
        <v>6480.13</v>
      </c>
      <c r="H28" s="2">
        <v>-19.5007</v>
      </c>
    </row>
    <row r="29" spans="1:8" ht="12.75">
      <c r="A29" s="1">
        <v>24</v>
      </c>
      <c r="B29" s="1">
        <v>524</v>
      </c>
      <c r="C29" s="1" t="s">
        <v>0</v>
      </c>
      <c r="D29" s="2">
        <v>-6.0676</v>
      </c>
      <c r="E29" s="3">
        <v>83870.77</v>
      </c>
      <c r="F29" s="2">
        <v>10.4053</v>
      </c>
      <c r="G29" s="3">
        <v>21245.95</v>
      </c>
      <c r="H29" s="2">
        <v>-2.7381</v>
      </c>
    </row>
    <row r="30" spans="1:8" ht="12.75">
      <c r="A30" s="1">
        <v>25</v>
      </c>
      <c r="B30" s="3">
        <v>1527</v>
      </c>
      <c r="C30" s="1" t="s">
        <v>25</v>
      </c>
      <c r="D30" s="2">
        <v>4.4569</v>
      </c>
      <c r="E30" s="3">
        <v>201117.88</v>
      </c>
      <c r="F30" s="2">
        <v>87.1617</v>
      </c>
      <c r="G30" s="3">
        <v>92086.82</v>
      </c>
      <c r="H30" s="2">
        <v>30.432</v>
      </c>
    </row>
    <row r="31" spans="1:8" ht="12.75">
      <c r="A31" s="1">
        <v>26</v>
      </c>
      <c r="B31" s="1">
        <v>263</v>
      </c>
      <c r="C31" s="1" t="s">
        <v>26</v>
      </c>
      <c r="D31" s="2">
        <v>22.4793</v>
      </c>
      <c r="E31" s="3">
        <v>47909.48</v>
      </c>
      <c r="F31" s="2">
        <v>68.7435</v>
      </c>
      <c r="G31" s="3">
        <v>33335.77</v>
      </c>
      <c r="H31" s="2">
        <v>41.462</v>
      </c>
    </row>
    <row r="32" spans="1:8" ht="12.75">
      <c r="A32" s="1">
        <v>27</v>
      </c>
      <c r="B32" s="3">
        <v>3656</v>
      </c>
      <c r="C32" s="1" t="s">
        <v>27</v>
      </c>
      <c r="D32" s="2">
        <v>-2.2151</v>
      </c>
      <c r="E32" s="3">
        <v>617582.32</v>
      </c>
      <c r="F32" s="2">
        <v>349.957</v>
      </c>
      <c r="G32" s="3">
        <v>47877.02</v>
      </c>
      <c r="H32" s="2">
        <v>23.1222</v>
      </c>
    </row>
    <row r="33" spans="1:8" ht="12.75">
      <c r="A33" s="1">
        <v>28</v>
      </c>
      <c r="B33" s="3">
        <v>2997</v>
      </c>
      <c r="C33" s="1" t="s">
        <v>28</v>
      </c>
      <c r="D33" s="2">
        <v>19.8479</v>
      </c>
      <c r="E33" s="3">
        <v>638983.75</v>
      </c>
      <c r="F33" s="2">
        <v>25.338</v>
      </c>
      <c r="G33" s="3">
        <v>188797.5</v>
      </c>
      <c r="H33" s="2">
        <v>21.1001</v>
      </c>
    </row>
    <row r="34" spans="1:8" ht="12.75">
      <c r="A34" s="1">
        <v>29</v>
      </c>
      <c r="B34" s="3">
        <v>5450</v>
      </c>
      <c r="C34" s="1" t="s">
        <v>29</v>
      </c>
      <c r="D34" s="2">
        <v>19.5797</v>
      </c>
      <c r="E34" s="3">
        <v>1570451.29</v>
      </c>
      <c r="F34" s="2">
        <v>23.3902</v>
      </c>
      <c r="G34" s="3">
        <v>208275.24</v>
      </c>
      <c r="H34" s="2">
        <v>20.0259</v>
      </c>
    </row>
    <row r="35" spans="1:8" ht="12.75">
      <c r="A35" s="1">
        <v>30</v>
      </c>
      <c r="B35" s="3">
        <v>27440</v>
      </c>
      <c r="C35" s="1" t="s">
        <v>30</v>
      </c>
      <c r="D35" s="2">
        <v>-1.925</v>
      </c>
      <c r="E35" s="3">
        <v>3085405.57</v>
      </c>
      <c r="F35" s="2">
        <v>-6.2271</v>
      </c>
      <c r="G35" s="3">
        <v>761225.31</v>
      </c>
      <c r="H35" s="2">
        <v>-2.7764</v>
      </c>
    </row>
    <row r="36" spans="1:8" ht="12.75">
      <c r="A36" s="1">
        <v>31</v>
      </c>
      <c r="B36" s="1">
        <v>239</v>
      </c>
      <c r="C36" s="1" t="s">
        <v>31</v>
      </c>
      <c r="D36" s="2">
        <v>12.4488</v>
      </c>
      <c r="E36" s="3">
        <v>44576.86</v>
      </c>
      <c r="F36" s="2">
        <v>-29.6467</v>
      </c>
      <c r="G36" s="3">
        <v>17148.92</v>
      </c>
      <c r="H36" s="2">
        <v>0.7536</v>
      </c>
    </row>
    <row r="37" spans="1:8" ht="12.75">
      <c r="A37" s="1">
        <v>32</v>
      </c>
      <c r="B37" s="3">
        <v>11488</v>
      </c>
      <c r="C37" s="1" t="s">
        <v>32</v>
      </c>
      <c r="D37" s="2">
        <v>0.2053</v>
      </c>
      <c r="E37" s="3">
        <v>1775029.75</v>
      </c>
      <c r="F37" s="2">
        <v>96.2188</v>
      </c>
      <c r="G37" s="3">
        <v>403492.22</v>
      </c>
      <c r="H37" s="2">
        <v>17.9883</v>
      </c>
    </row>
    <row r="38" spans="1:8" ht="12.75">
      <c r="A38" s="1">
        <v>33</v>
      </c>
      <c r="B38" s="3">
        <v>1121</v>
      </c>
      <c r="C38" s="1" t="s">
        <v>33</v>
      </c>
      <c r="D38" s="2">
        <v>13.8995</v>
      </c>
      <c r="E38" s="3">
        <v>151303.96</v>
      </c>
      <c r="F38" s="2">
        <v>6.7253</v>
      </c>
      <c r="G38" s="3">
        <v>44685.44</v>
      </c>
      <c r="H38" s="2">
        <v>12.2638</v>
      </c>
    </row>
    <row r="39" spans="1:8" ht="12.75">
      <c r="A39" s="1">
        <v>34</v>
      </c>
      <c r="B39" s="3">
        <v>4090</v>
      </c>
      <c r="C39" s="1" t="s">
        <v>34</v>
      </c>
      <c r="D39" s="2">
        <v>-15.7138</v>
      </c>
      <c r="E39" s="3">
        <v>708599.12</v>
      </c>
      <c r="F39" s="2">
        <v>-24.3411</v>
      </c>
      <c r="G39" s="3">
        <v>106547.41</v>
      </c>
      <c r="H39" s="2">
        <v>-16.8415</v>
      </c>
    </row>
    <row r="40" spans="1:8" ht="12.75">
      <c r="A40" s="1">
        <v>35</v>
      </c>
      <c r="B40" s="1">
        <v>609</v>
      </c>
      <c r="C40" s="1" t="s">
        <v>35</v>
      </c>
      <c r="D40" s="2">
        <v>16.0121</v>
      </c>
      <c r="E40" s="3">
        <v>56235.28</v>
      </c>
      <c r="F40" s="2">
        <v>12.7449</v>
      </c>
      <c r="G40" s="3">
        <v>151283.44</v>
      </c>
      <c r="H40" s="2">
        <v>13.6303</v>
      </c>
    </row>
    <row r="41" spans="1:8" ht="12.75">
      <c r="A41" s="1">
        <v>36</v>
      </c>
      <c r="B41" s="3">
        <v>16894</v>
      </c>
      <c r="C41" s="1" t="s">
        <v>36</v>
      </c>
      <c r="D41" s="2">
        <v>5.7375</v>
      </c>
      <c r="E41" s="3">
        <v>2411539.72</v>
      </c>
      <c r="F41" s="2">
        <v>13.5871</v>
      </c>
      <c r="G41" s="3">
        <v>1430308.08</v>
      </c>
      <c r="H41" s="2">
        <v>8.6599</v>
      </c>
    </row>
    <row r="42" spans="1:8" ht="12.75">
      <c r="A42" s="1">
        <v>37</v>
      </c>
      <c r="B42" s="1">
        <v>120</v>
      </c>
      <c r="C42" s="1" t="s">
        <v>37</v>
      </c>
      <c r="D42" s="2">
        <v>6.73</v>
      </c>
      <c r="E42" s="3">
        <v>12228.09</v>
      </c>
      <c r="F42" s="2">
        <v>0</v>
      </c>
      <c r="G42" s="3">
        <v>0</v>
      </c>
      <c r="H42" s="2">
        <v>6.73</v>
      </c>
    </row>
    <row r="43" spans="1:8" ht="12.75">
      <c r="A43" s="1">
        <v>38</v>
      </c>
      <c r="B43" s="1">
        <v>497</v>
      </c>
      <c r="C43" s="1" t="s">
        <v>38</v>
      </c>
      <c r="D43" s="2">
        <v>-2.5409</v>
      </c>
      <c r="E43" s="3">
        <v>32479.15</v>
      </c>
      <c r="F43" s="2">
        <v>-4.8891</v>
      </c>
      <c r="G43" s="3">
        <v>20612.79</v>
      </c>
      <c r="H43" s="2">
        <v>-3.4526</v>
      </c>
    </row>
    <row r="44" spans="1:8" ht="12.75">
      <c r="A44" s="1">
        <v>39</v>
      </c>
      <c r="B44" s="3">
        <v>2726</v>
      </c>
      <c r="C44" s="1" t="s">
        <v>39</v>
      </c>
      <c r="D44" s="2">
        <v>-1.8408</v>
      </c>
      <c r="E44" s="3">
        <v>394683.5</v>
      </c>
      <c r="F44" s="2">
        <v>9.5816</v>
      </c>
      <c r="G44" s="3">
        <v>118684.01</v>
      </c>
      <c r="H44" s="2">
        <v>0.7999</v>
      </c>
    </row>
    <row r="45" spans="1:8" ht="12.75">
      <c r="A45" s="1">
        <v>40</v>
      </c>
      <c r="B45" s="3">
        <v>19601</v>
      </c>
      <c r="C45" s="1" t="s">
        <v>40</v>
      </c>
      <c r="D45" s="2">
        <v>2.7887</v>
      </c>
      <c r="E45" s="3">
        <v>4590724.8</v>
      </c>
      <c r="F45" s="2">
        <v>-8.7499</v>
      </c>
      <c r="G45" s="3">
        <v>1335624.7</v>
      </c>
      <c r="H45" s="2">
        <v>0.1883</v>
      </c>
    </row>
    <row r="46" spans="1:8" ht="12.75">
      <c r="A46" s="1">
        <v>41</v>
      </c>
      <c r="B46" s="1">
        <v>350</v>
      </c>
      <c r="C46" s="1" t="s">
        <v>41</v>
      </c>
      <c r="D46" s="2">
        <v>-3.0018</v>
      </c>
      <c r="E46" s="3">
        <v>18457.98</v>
      </c>
      <c r="F46" s="2">
        <v>-11.8349</v>
      </c>
      <c r="G46" s="3">
        <v>5754.38</v>
      </c>
      <c r="H46" s="2">
        <v>-5.1011</v>
      </c>
    </row>
    <row r="47" spans="1:8" ht="12.75">
      <c r="A47" s="1">
        <v>42</v>
      </c>
      <c r="B47" s="3">
        <v>4256</v>
      </c>
      <c r="C47" s="1" t="s">
        <v>42</v>
      </c>
      <c r="D47" s="2">
        <v>4.0328</v>
      </c>
      <c r="E47" s="3">
        <v>595990.56</v>
      </c>
      <c r="F47" s="2">
        <v>20.759</v>
      </c>
      <c r="G47" s="3">
        <v>203878.43</v>
      </c>
      <c r="H47" s="2">
        <v>8.2961</v>
      </c>
    </row>
    <row r="48" spans="1:8" ht="12.75">
      <c r="A48" s="1">
        <v>43</v>
      </c>
      <c r="B48" s="3">
        <v>2306</v>
      </c>
      <c r="C48" s="1" t="s">
        <v>43</v>
      </c>
      <c r="D48" s="2">
        <v>-1.0448</v>
      </c>
      <c r="E48" s="3">
        <v>639738.08</v>
      </c>
      <c r="F48" s="2">
        <v>-2.6371</v>
      </c>
      <c r="G48" s="3">
        <v>204349.51</v>
      </c>
      <c r="H48" s="2">
        <v>-1.4303</v>
      </c>
    </row>
    <row r="49" spans="1:8" ht="12.75">
      <c r="A49" s="1">
        <v>44</v>
      </c>
      <c r="B49" s="1">
        <v>464</v>
      </c>
      <c r="C49" s="1" t="s">
        <v>44</v>
      </c>
      <c r="D49" s="2">
        <v>-17.2631</v>
      </c>
      <c r="E49" s="3">
        <v>63014.71</v>
      </c>
      <c r="F49" s="2">
        <v>-13.4541</v>
      </c>
      <c r="G49" s="3">
        <v>7451.45</v>
      </c>
      <c r="H49" s="2">
        <v>-16.8603</v>
      </c>
    </row>
    <row r="50" spans="1:8" ht="12.75">
      <c r="A50" s="1">
        <v>45</v>
      </c>
      <c r="B50" s="3">
        <v>61195</v>
      </c>
      <c r="C50" s="1" t="s">
        <v>45</v>
      </c>
      <c r="D50" s="2">
        <v>-1.9829</v>
      </c>
      <c r="E50" s="3">
        <v>7689445.98</v>
      </c>
      <c r="F50" s="2">
        <v>-0.138</v>
      </c>
      <c r="G50" s="3">
        <v>2043567.87</v>
      </c>
      <c r="H50" s="2">
        <v>-1.5955</v>
      </c>
    </row>
    <row r="51" spans="1:8" ht="12.75">
      <c r="A51" s="1">
        <v>46</v>
      </c>
      <c r="B51" s="3">
        <v>1671</v>
      </c>
      <c r="C51" s="1" t="s">
        <v>46</v>
      </c>
      <c r="D51" s="2">
        <v>0.0501</v>
      </c>
      <c r="E51" s="3">
        <v>190664.41</v>
      </c>
      <c r="F51" s="2">
        <v>13.3977</v>
      </c>
      <c r="G51" s="3">
        <v>24459.66</v>
      </c>
      <c r="H51" s="2">
        <v>1.5677</v>
      </c>
    </row>
    <row r="52" spans="1:8" ht="12.75">
      <c r="A52" s="1">
        <v>47</v>
      </c>
      <c r="B52" s="1">
        <v>666</v>
      </c>
      <c r="C52" s="1" t="s">
        <v>47</v>
      </c>
      <c r="D52" s="2">
        <v>2.7852</v>
      </c>
      <c r="E52" s="3">
        <v>53615.68</v>
      </c>
      <c r="F52" s="2">
        <v>-3.4681</v>
      </c>
      <c r="G52" s="3">
        <v>23047.66</v>
      </c>
      <c r="H52" s="2">
        <v>0.9052</v>
      </c>
    </row>
    <row r="53" spans="1:8" ht="12.75">
      <c r="A53" s="1">
        <v>48</v>
      </c>
      <c r="B53" s="1">
        <v>260</v>
      </c>
      <c r="C53" s="1" t="s">
        <v>48</v>
      </c>
      <c r="D53" s="2">
        <v>-0.8742</v>
      </c>
      <c r="E53" s="3">
        <v>24858.04</v>
      </c>
      <c r="F53" s="2">
        <v>20.8364</v>
      </c>
      <c r="G53" s="3">
        <v>11456.22</v>
      </c>
      <c r="H53" s="2">
        <v>5.9749</v>
      </c>
    </row>
    <row r="54" spans="1:8" ht="12.75">
      <c r="A54" s="1">
        <v>49</v>
      </c>
      <c r="B54" s="3">
        <v>5465</v>
      </c>
      <c r="C54" s="1" t="s">
        <v>49</v>
      </c>
      <c r="D54" s="2">
        <v>-0.5305</v>
      </c>
      <c r="E54" s="3">
        <v>1004383.32</v>
      </c>
      <c r="F54" s="2">
        <v>65.3235</v>
      </c>
      <c r="G54" s="3">
        <v>351393.59</v>
      </c>
      <c r="H54" s="2">
        <v>16.5377</v>
      </c>
    </row>
    <row r="55" spans="1:8" ht="12.75">
      <c r="A55" s="1">
        <v>50</v>
      </c>
      <c r="B55" s="1">
        <v>373</v>
      </c>
      <c r="C55" s="1" t="s">
        <v>50</v>
      </c>
      <c r="D55" s="2">
        <v>-9.5114</v>
      </c>
      <c r="E55" s="3">
        <v>47250.94</v>
      </c>
      <c r="F55" s="2">
        <v>2.0387</v>
      </c>
      <c r="G55" s="3">
        <v>3107.89</v>
      </c>
      <c r="H55" s="2">
        <v>-8.7986</v>
      </c>
    </row>
    <row r="56" spans="1:8" ht="12.75">
      <c r="A56" s="1">
        <v>51</v>
      </c>
      <c r="B56" s="3">
        <v>8608</v>
      </c>
      <c r="C56" s="1" t="s">
        <v>51</v>
      </c>
      <c r="D56" s="2">
        <v>-6.84</v>
      </c>
      <c r="E56" s="3">
        <v>1330885.14</v>
      </c>
      <c r="F56" s="2">
        <v>189.6906</v>
      </c>
      <c r="G56" s="3">
        <v>190211.07</v>
      </c>
      <c r="H56" s="2">
        <v>17.7359</v>
      </c>
    </row>
    <row r="57" spans="1:8" ht="12.75">
      <c r="A57" s="1">
        <v>52</v>
      </c>
      <c r="B57" s="3">
        <v>1468</v>
      </c>
      <c r="C57" s="1" t="s">
        <v>52</v>
      </c>
      <c r="D57" s="2">
        <v>-3.3446</v>
      </c>
      <c r="E57" s="3">
        <v>482140.1</v>
      </c>
      <c r="F57" s="2">
        <v>-18.4225</v>
      </c>
      <c r="G57" s="3">
        <v>234851.38</v>
      </c>
      <c r="H57" s="2">
        <v>-8.2834</v>
      </c>
    </row>
    <row r="58" spans="1:8" ht="12.75">
      <c r="A58" s="1">
        <v>53</v>
      </c>
      <c r="B58" s="3">
        <v>6007</v>
      </c>
      <c r="C58" s="1" t="s">
        <v>53</v>
      </c>
      <c r="D58" s="2">
        <v>-2.5378</v>
      </c>
      <c r="E58" s="3">
        <v>649516.48</v>
      </c>
      <c r="F58" s="2">
        <v>-12.693</v>
      </c>
      <c r="G58" s="3">
        <v>218890.46</v>
      </c>
      <c r="H58" s="2">
        <v>-5.0975</v>
      </c>
    </row>
    <row r="59" spans="1:8" ht="12.75">
      <c r="A59" s="1">
        <v>54</v>
      </c>
      <c r="B59" s="1">
        <v>640</v>
      </c>
      <c r="C59" s="1" t="s">
        <v>54</v>
      </c>
      <c r="D59" s="2">
        <v>4.6291</v>
      </c>
      <c r="E59" s="3">
        <v>78674.63</v>
      </c>
      <c r="F59" s="2">
        <v>91</v>
      </c>
      <c r="G59" s="3">
        <v>8953.55</v>
      </c>
      <c r="H59" s="2">
        <v>13.4542</v>
      </c>
    </row>
    <row r="60" spans="1:8" ht="12.75">
      <c r="A60" s="1">
        <v>55</v>
      </c>
      <c r="B60" s="3">
        <v>22052</v>
      </c>
      <c r="C60" s="1" t="s">
        <v>55</v>
      </c>
      <c r="D60" s="2">
        <v>2.3421</v>
      </c>
      <c r="E60" s="3">
        <v>3145425.42</v>
      </c>
      <c r="F60" s="2">
        <v>-9.9041</v>
      </c>
      <c r="G60" s="3">
        <v>1266045.23</v>
      </c>
      <c r="H60" s="2">
        <v>-1.1724</v>
      </c>
    </row>
    <row r="61" spans="1:8" ht="12.75">
      <c r="A61" s="1">
        <v>56</v>
      </c>
      <c r="B61" s="3">
        <v>5293</v>
      </c>
      <c r="C61" s="1" t="s">
        <v>56</v>
      </c>
      <c r="D61" s="2">
        <v>9.7906</v>
      </c>
      <c r="E61" s="3">
        <v>705595.16</v>
      </c>
      <c r="F61" s="2">
        <v>-20.0317</v>
      </c>
      <c r="G61" s="3">
        <v>46361.71</v>
      </c>
      <c r="H61" s="2">
        <v>7.9519</v>
      </c>
    </row>
    <row r="62" spans="1:8" ht="12.75">
      <c r="A62" s="1">
        <v>57</v>
      </c>
      <c r="B62" s="1">
        <v>262</v>
      </c>
      <c r="C62" s="1" t="s">
        <v>57</v>
      </c>
      <c r="D62" s="2">
        <v>3.9412</v>
      </c>
      <c r="E62" s="3">
        <v>70616.9</v>
      </c>
      <c r="F62" s="2">
        <v>-21.8272</v>
      </c>
      <c r="G62" s="3">
        <v>327.24</v>
      </c>
      <c r="H62" s="2">
        <v>3.8223</v>
      </c>
    </row>
    <row r="63" spans="1:8" ht="12.75">
      <c r="A63" s="1">
        <v>58</v>
      </c>
      <c r="B63" s="1">
        <v>957</v>
      </c>
      <c r="C63" s="1" t="s">
        <v>58</v>
      </c>
      <c r="D63" s="2">
        <v>6.474</v>
      </c>
      <c r="E63" s="3">
        <v>557982.15</v>
      </c>
      <c r="F63" s="2">
        <v>-26.0445</v>
      </c>
      <c r="G63" s="3">
        <v>71917.62</v>
      </c>
      <c r="H63" s="2">
        <v>2.7613</v>
      </c>
    </row>
    <row r="64" spans="1:8" ht="12.75">
      <c r="A64" s="1">
        <v>59</v>
      </c>
      <c r="B64" s="3">
        <v>11282</v>
      </c>
      <c r="C64" s="1" t="s">
        <v>59</v>
      </c>
      <c r="D64" s="2">
        <v>-0.8664</v>
      </c>
      <c r="E64" s="3">
        <v>2431216.95</v>
      </c>
      <c r="F64" s="2">
        <v>-13.9825</v>
      </c>
      <c r="G64" s="3">
        <v>343560.45</v>
      </c>
      <c r="H64" s="2">
        <v>-2.4904</v>
      </c>
    </row>
    <row r="65" spans="1:8" ht="12.75">
      <c r="A65" s="1">
        <v>60</v>
      </c>
      <c r="B65" s="1">
        <v>123</v>
      </c>
      <c r="C65" s="1" t="s">
        <v>60</v>
      </c>
      <c r="D65" s="2">
        <v>8.5258</v>
      </c>
      <c r="E65" s="3">
        <v>25797.18</v>
      </c>
      <c r="F65" s="2">
        <v>114.3091</v>
      </c>
      <c r="G65" s="3">
        <v>30877.71</v>
      </c>
      <c r="H65" s="2">
        <v>66.1588</v>
      </c>
    </row>
    <row r="66" spans="1:8" ht="12.75">
      <c r="A66" s="1">
        <v>61</v>
      </c>
      <c r="B66" s="3">
        <v>5694</v>
      </c>
      <c r="C66" s="1" t="s">
        <v>61</v>
      </c>
      <c r="D66" s="2">
        <v>4.9754</v>
      </c>
      <c r="E66" s="3">
        <v>786660.18</v>
      </c>
      <c r="F66" s="2">
        <v>-19.1218</v>
      </c>
      <c r="G66" s="3">
        <v>117725.83</v>
      </c>
      <c r="H66" s="2">
        <v>1.8386</v>
      </c>
    </row>
    <row r="67" spans="1:8" ht="12.75">
      <c r="A67" s="1">
        <v>62</v>
      </c>
      <c r="B67" s="3">
        <v>1305</v>
      </c>
      <c r="C67" s="1" t="s">
        <v>62</v>
      </c>
      <c r="D67" s="2">
        <v>39.833</v>
      </c>
      <c r="E67" s="3">
        <v>305283.44</v>
      </c>
      <c r="F67" s="2">
        <v>6.1868</v>
      </c>
      <c r="G67" s="3">
        <v>96899.79</v>
      </c>
      <c r="H67" s="2">
        <v>31.7265</v>
      </c>
    </row>
    <row r="68" spans="1:8" ht="12.75">
      <c r="A68" s="1">
        <v>63</v>
      </c>
      <c r="B68" s="3">
        <v>9970</v>
      </c>
      <c r="C68" s="1" t="s">
        <v>63</v>
      </c>
      <c r="D68" s="2">
        <v>0.2543</v>
      </c>
      <c r="E68" s="3">
        <v>2363806.9</v>
      </c>
      <c r="F68" s="2">
        <v>-12.1913</v>
      </c>
      <c r="G68" s="3">
        <v>182143.8</v>
      </c>
      <c r="H68" s="2">
        <v>-0.6361</v>
      </c>
    </row>
    <row r="69" spans="1:8" ht="12.75">
      <c r="A69" s="1">
        <v>64</v>
      </c>
      <c r="B69" s="3">
        <v>15929</v>
      </c>
      <c r="C69" s="1" t="s">
        <v>64</v>
      </c>
      <c r="D69" s="2">
        <v>-4.4922</v>
      </c>
      <c r="E69" s="3">
        <v>3507685.55</v>
      </c>
      <c r="F69" s="2">
        <v>39.3947</v>
      </c>
      <c r="G69" s="3">
        <v>1488525.61</v>
      </c>
      <c r="H69" s="2">
        <v>8.583</v>
      </c>
    </row>
    <row r="70" spans="1:8" ht="12.75">
      <c r="A70" s="1">
        <v>65</v>
      </c>
      <c r="B70" s="3">
        <v>3991</v>
      </c>
      <c r="C70" s="1" t="s">
        <v>65</v>
      </c>
      <c r="D70" s="2">
        <v>-1.8196</v>
      </c>
      <c r="E70" s="3">
        <v>663667.77</v>
      </c>
      <c r="F70" s="2">
        <v>7.7601</v>
      </c>
      <c r="G70" s="3">
        <v>185688.42</v>
      </c>
      <c r="H70" s="2">
        <v>0.2747</v>
      </c>
    </row>
    <row r="71" spans="1:8" ht="12.75">
      <c r="A71" s="1">
        <v>66</v>
      </c>
      <c r="B71" s="1">
        <v>594</v>
      </c>
      <c r="C71" s="1" t="s">
        <v>66</v>
      </c>
      <c r="D71" s="2">
        <v>1.6683</v>
      </c>
      <c r="E71" s="3">
        <v>28337.89</v>
      </c>
      <c r="F71" s="2">
        <v>20.7738</v>
      </c>
      <c r="G71" s="3">
        <v>2162.08</v>
      </c>
      <c r="H71" s="2">
        <v>3.0226</v>
      </c>
    </row>
    <row r="72" spans="1:8" ht="12.75">
      <c r="A72" s="1">
        <v>67</v>
      </c>
      <c r="B72" s="3">
        <v>39230</v>
      </c>
      <c r="C72" s="1" t="s">
        <v>67</v>
      </c>
      <c r="D72" s="2">
        <v>-0.2884</v>
      </c>
      <c r="E72" s="3">
        <v>6649717.25</v>
      </c>
      <c r="F72" s="2">
        <v>-7.6385</v>
      </c>
      <c r="G72" s="3">
        <v>1271471.38</v>
      </c>
      <c r="H72" s="2">
        <v>-1.4682</v>
      </c>
    </row>
    <row r="73" spans="1:8" ht="12.75">
      <c r="A73" s="1">
        <v>68</v>
      </c>
      <c r="B73" s="1">
        <v>244</v>
      </c>
      <c r="C73" s="1" t="s">
        <v>68</v>
      </c>
      <c r="D73" s="2">
        <v>13.2728</v>
      </c>
      <c r="E73" s="3">
        <v>69441.62</v>
      </c>
      <c r="F73" s="2">
        <v>40.7193</v>
      </c>
      <c r="G73" s="3">
        <v>71471.73</v>
      </c>
      <c r="H73" s="2">
        <v>27.1938</v>
      </c>
    </row>
    <row r="74" spans="1:8" ht="12.75">
      <c r="A74" s="1">
        <v>69</v>
      </c>
      <c r="B74" s="3">
        <v>186126</v>
      </c>
      <c r="C74" s="1" t="s">
        <v>69</v>
      </c>
      <c r="D74" s="2">
        <v>3.9155</v>
      </c>
      <c r="E74" s="3">
        <v>37613493.53</v>
      </c>
      <c r="F74" s="2">
        <v>-3.6319</v>
      </c>
      <c r="G74" s="3">
        <v>8617977.31</v>
      </c>
      <c r="H74" s="2">
        <v>2.5086</v>
      </c>
    </row>
    <row r="75" spans="1:8" ht="12.75">
      <c r="A75" s="1">
        <v>70</v>
      </c>
      <c r="B75" s="3">
        <v>1480</v>
      </c>
      <c r="C75" s="1" t="s">
        <v>70</v>
      </c>
      <c r="D75" s="2">
        <v>12.0746</v>
      </c>
      <c r="E75" s="3">
        <v>143365.1</v>
      </c>
      <c r="F75" s="2">
        <v>-0.1493</v>
      </c>
      <c r="G75" s="3">
        <v>33701.69</v>
      </c>
      <c r="H75" s="2">
        <v>9.748</v>
      </c>
    </row>
    <row r="76" spans="1:8" ht="12.75">
      <c r="A76" s="1">
        <v>71</v>
      </c>
      <c r="B76" s="3">
        <v>18936</v>
      </c>
      <c r="C76" s="1" t="s">
        <v>71</v>
      </c>
      <c r="D76" s="2">
        <v>2.9315</v>
      </c>
      <c r="E76" s="3">
        <v>3319135.53</v>
      </c>
      <c r="F76" s="2">
        <v>-3.6794</v>
      </c>
      <c r="G76" s="3">
        <v>1215380.99</v>
      </c>
      <c r="H76" s="2">
        <v>1.1596</v>
      </c>
    </row>
    <row r="77" spans="1:8" ht="12.75">
      <c r="A77" s="1">
        <v>72</v>
      </c>
      <c r="B77" s="3">
        <v>6198</v>
      </c>
      <c r="C77" s="1" t="s">
        <v>72</v>
      </c>
      <c r="D77" s="2">
        <v>-6.3941</v>
      </c>
      <c r="E77" s="3">
        <v>1080255.63</v>
      </c>
      <c r="F77" s="2">
        <v>-3.7264</v>
      </c>
      <c r="G77" s="3">
        <v>384460.97</v>
      </c>
      <c r="H77" s="2">
        <v>-5.6939</v>
      </c>
    </row>
    <row r="78" spans="1:8" ht="12.75">
      <c r="A78" s="1">
        <v>73</v>
      </c>
      <c r="B78" s="3">
        <v>6168</v>
      </c>
      <c r="C78" s="1" t="s">
        <v>73</v>
      </c>
      <c r="D78" s="2">
        <v>11.8698</v>
      </c>
      <c r="E78" s="3">
        <v>1115629.26</v>
      </c>
      <c r="F78" s="2">
        <v>-3.5094</v>
      </c>
      <c r="G78" s="3">
        <v>461318.63</v>
      </c>
      <c r="H78" s="2">
        <v>7.3708</v>
      </c>
    </row>
    <row r="79" spans="1:8" ht="12.75">
      <c r="A79" s="1">
        <v>74</v>
      </c>
      <c r="B79" s="3">
        <v>14831</v>
      </c>
      <c r="C79" s="1" t="s">
        <v>74</v>
      </c>
      <c r="D79" s="2">
        <v>3.6491</v>
      </c>
      <c r="E79" s="3">
        <v>3434630.63</v>
      </c>
      <c r="F79" s="2">
        <v>9.2663</v>
      </c>
      <c r="G79" s="3">
        <v>1161154.73</v>
      </c>
      <c r="H79" s="2">
        <v>5.0684</v>
      </c>
    </row>
    <row r="80" spans="1:8" ht="12.75">
      <c r="A80" s="1">
        <v>75</v>
      </c>
      <c r="B80" s="3">
        <v>5888</v>
      </c>
      <c r="C80" s="1" t="s">
        <v>75</v>
      </c>
      <c r="D80" s="2">
        <v>7.0882</v>
      </c>
      <c r="E80" s="3">
        <v>741362.47</v>
      </c>
      <c r="F80" s="2">
        <v>119.6509</v>
      </c>
      <c r="G80" s="3">
        <v>263901.78</v>
      </c>
      <c r="H80" s="2">
        <v>36.6381</v>
      </c>
    </row>
    <row r="81" spans="1:8" ht="12.75">
      <c r="A81" s="1">
        <v>76</v>
      </c>
      <c r="B81" s="3">
        <v>9803</v>
      </c>
      <c r="C81" s="1" t="s">
        <v>76</v>
      </c>
      <c r="D81" s="2">
        <v>12.9742</v>
      </c>
      <c r="E81" s="3">
        <v>1312515.96</v>
      </c>
      <c r="F81" s="2">
        <v>50.7975</v>
      </c>
      <c r="G81" s="3">
        <v>541268.64</v>
      </c>
      <c r="H81" s="2">
        <v>24.0179</v>
      </c>
    </row>
    <row r="82" spans="1:8" ht="12.75">
      <c r="A82" s="1">
        <v>77</v>
      </c>
      <c r="B82" s="3">
        <v>6890</v>
      </c>
      <c r="C82" s="1" t="s">
        <v>77</v>
      </c>
      <c r="D82" s="2">
        <v>-6.8538</v>
      </c>
      <c r="E82" s="3">
        <v>891086.74</v>
      </c>
      <c r="F82" s="2">
        <v>-17.3228</v>
      </c>
      <c r="G82" s="3">
        <v>194624.97</v>
      </c>
      <c r="H82" s="2">
        <v>-8.7305</v>
      </c>
    </row>
    <row r="83" spans="1:8" ht="12.75">
      <c r="A83" s="1">
        <v>78</v>
      </c>
      <c r="B83" s="3">
        <v>1558</v>
      </c>
      <c r="C83" s="1" t="s">
        <v>78</v>
      </c>
      <c r="D83" s="2">
        <v>-1.6239</v>
      </c>
      <c r="E83" s="3">
        <v>253652.86</v>
      </c>
      <c r="F83" s="2">
        <v>37.3049</v>
      </c>
      <c r="G83" s="3">
        <v>61261.65</v>
      </c>
      <c r="H83" s="2">
        <v>5.949</v>
      </c>
    </row>
    <row r="84" spans="1:8" ht="12.75">
      <c r="A84" s="1">
        <v>79</v>
      </c>
      <c r="B84" s="3">
        <v>22890</v>
      </c>
      <c r="C84" s="1" t="s">
        <v>79</v>
      </c>
      <c r="D84" s="2">
        <v>5.3559</v>
      </c>
      <c r="E84" s="3">
        <v>4480998.96</v>
      </c>
      <c r="F84" s="2">
        <v>-15.4156</v>
      </c>
      <c r="G84" s="3">
        <v>1335061.74</v>
      </c>
      <c r="H84" s="2">
        <v>0.5879</v>
      </c>
    </row>
    <row r="85" spans="1:8" ht="12.75">
      <c r="A85" s="1">
        <v>80</v>
      </c>
      <c r="B85" s="3">
        <v>9950</v>
      </c>
      <c r="C85" s="1" t="s">
        <v>80</v>
      </c>
      <c r="D85" s="2">
        <v>-2.48</v>
      </c>
      <c r="E85" s="3">
        <v>1615796.94</v>
      </c>
      <c r="F85" s="2">
        <v>-20.8748</v>
      </c>
      <c r="G85" s="3">
        <v>352345.39</v>
      </c>
      <c r="H85" s="2">
        <v>-5.7731</v>
      </c>
    </row>
    <row r="86" spans="1:8" ht="12.75">
      <c r="A86" s="1">
        <v>81</v>
      </c>
      <c r="B86" s="3">
        <v>9734</v>
      </c>
      <c r="C86" s="1" t="s">
        <v>81</v>
      </c>
      <c r="D86" s="2">
        <v>7.088</v>
      </c>
      <c r="E86" s="3">
        <v>1280086.39</v>
      </c>
      <c r="F86" s="2">
        <v>6.5659</v>
      </c>
      <c r="G86" s="3">
        <v>1364811.22</v>
      </c>
      <c r="H86" s="2">
        <v>6.8186</v>
      </c>
    </row>
    <row r="87" spans="1:8" ht="12.75">
      <c r="A87" s="1">
        <v>82</v>
      </c>
      <c r="B87" s="3">
        <v>1998</v>
      </c>
      <c r="C87" s="1" t="s">
        <v>82</v>
      </c>
      <c r="D87" s="2">
        <v>-7.803</v>
      </c>
      <c r="E87" s="3">
        <v>282675.6</v>
      </c>
      <c r="F87" s="2">
        <v>-26.8061</v>
      </c>
      <c r="G87" s="3">
        <v>4321.12</v>
      </c>
      <c r="H87" s="2">
        <v>-8.0891</v>
      </c>
    </row>
    <row r="88" spans="1:8" ht="12.75">
      <c r="A88" s="1">
        <v>83</v>
      </c>
      <c r="B88" s="3">
        <v>18082</v>
      </c>
      <c r="C88" s="1" t="s">
        <v>83</v>
      </c>
      <c r="D88" s="2">
        <v>6.9262</v>
      </c>
      <c r="E88" s="3">
        <v>3013299.65</v>
      </c>
      <c r="F88" s="2">
        <v>-10.322</v>
      </c>
      <c r="G88" s="3">
        <v>681677.92</v>
      </c>
      <c r="H88" s="2">
        <v>3.7441</v>
      </c>
    </row>
    <row r="89" spans="1:8" ht="12.75">
      <c r="A89" s="1">
        <v>84</v>
      </c>
      <c r="B89" s="3">
        <v>5535</v>
      </c>
      <c r="C89" s="1" t="s">
        <v>84</v>
      </c>
      <c r="D89" s="2">
        <v>11.181</v>
      </c>
      <c r="E89" s="3">
        <v>1716770.06</v>
      </c>
      <c r="F89" s="2">
        <v>5.1029</v>
      </c>
      <c r="G89" s="3">
        <v>269343.36</v>
      </c>
      <c r="H89" s="2">
        <v>10.3567</v>
      </c>
    </row>
    <row r="90" spans="1:8" ht="12.75">
      <c r="A90" s="1">
        <v>85</v>
      </c>
      <c r="B90" s="1">
        <v>130</v>
      </c>
      <c r="C90" s="1" t="s">
        <v>85</v>
      </c>
      <c r="D90" s="2">
        <v>-7.5915</v>
      </c>
      <c r="E90" s="3">
        <v>16009.94</v>
      </c>
      <c r="F90" s="2">
        <v>55.3025</v>
      </c>
      <c r="G90" s="3">
        <v>3531.99</v>
      </c>
      <c r="H90" s="2">
        <v>3.7759</v>
      </c>
    </row>
    <row r="91" spans="1:8" ht="12.75">
      <c r="A91" s="1">
        <v>86</v>
      </c>
      <c r="B91" s="1">
        <v>193</v>
      </c>
      <c r="C91" s="1" t="s">
        <v>86</v>
      </c>
      <c r="D91" s="2">
        <v>23.7371</v>
      </c>
      <c r="E91" s="3">
        <v>22811.09</v>
      </c>
      <c r="F91" s="2">
        <v>43.93</v>
      </c>
      <c r="G91" s="3">
        <v>3874.57</v>
      </c>
      <c r="H91" s="2">
        <v>26.669</v>
      </c>
    </row>
    <row r="92" spans="1:8" ht="12.75">
      <c r="A92" s="1">
        <v>87</v>
      </c>
      <c r="B92" s="1">
        <v>165</v>
      </c>
      <c r="C92" s="1" t="s">
        <v>87</v>
      </c>
      <c r="D92" s="2">
        <v>-3.999</v>
      </c>
      <c r="E92" s="3">
        <v>21566.27</v>
      </c>
      <c r="F92" s="2">
        <v>6.6382</v>
      </c>
      <c r="G92" s="3">
        <v>16081.12</v>
      </c>
      <c r="H92" s="2">
        <v>0.5447</v>
      </c>
    </row>
    <row r="93" spans="1:8" ht="12.75">
      <c r="A93" s="1">
        <v>88</v>
      </c>
      <c r="B93" s="1">
        <v>171</v>
      </c>
      <c r="C93" s="1" t="s">
        <v>88</v>
      </c>
      <c r="D93" s="2">
        <v>15.9685</v>
      </c>
      <c r="E93" s="3">
        <v>24137.73</v>
      </c>
      <c r="F93" s="2">
        <v>-1</v>
      </c>
      <c r="G93" s="3">
        <v>556.87</v>
      </c>
      <c r="H93" s="2">
        <v>15.5859</v>
      </c>
    </row>
    <row r="94" spans="1:8" ht="12.75">
      <c r="A94" s="1" t="s">
        <v>89</v>
      </c>
      <c r="D94" s="2"/>
      <c r="E94" s="3"/>
      <c r="F94" s="2"/>
      <c r="G94" s="3"/>
      <c r="H94" s="2"/>
    </row>
    <row r="95" spans="1:12" s="8" customFormat="1" ht="12.75">
      <c r="A95" s="30" t="s">
        <v>90</v>
      </c>
      <c r="B95" s="30"/>
      <c r="C95" s="30"/>
      <c r="D95" s="9">
        <v>3.8248899918565376</v>
      </c>
      <c r="E95" s="10">
        <v>126296674.16999996</v>
      </c>
      <c r="F95" s="9">
        <v>5.082834716899717</v>
      </c>
      <c r="G95" s="10">
        <v>35032640.21</v>
      </c>
      <c r="H95" s="9">
        <v>4.098052529773877</v>
      </c>
      <c r="I95"/>
      <c r="J95"/>
      <c r="K95"/>
      <c r="L95"/>
    </row>
    <row r="96" ht="12.75">
      <c r="D96" s="2"/>
    </row>
    <row r="97" ht="12.75">
      <c r="D97" s="2"/>
    </row>
    <row r="98" spans="1:8" ht="17.25">
      <c r="A98" s="24" t="s">
        <v>98</v>
      </c>
      <c r="B98" s="24"/>
      <c r="C98" s="24"/>
      <c r="D98" s="24"/>
      <c r="E98" s="24"/>
      <c r="F98" s="24"/>
      <c r="G98" s="24"/>
      <c r="H98" s="24"/>
    </row>
    <row r="99" spans="1:8" ht="17.25">
      <c r="A99" s="24" t="s">
        <v>99</v>
      </c>
      <c r="B99" s="24"/>
      <c r="C99" s="24"/>
      <c r="D99" s="24"/>
      <c r="E99" s="24"/>
      <c r="F99" s="24"/>
      <c r="G99" s="24"/>
      <c r="H99" s="24"/>
    </row>
    <row r="100" ht="13.5" thickBot="1"/>
    <row r="101" spans="1:8" ht="12.75">
      <c r="A101" s="11"/>
      <c r="B101" s="12"/>
      <c r="C101" s="15"/>
      <c r="D101" s="25" t="s">
        <v>91</v>
      </c>
      <c r="E101" s="26"/>
      <c r="F101" s="25" t="s">
        <v>92</v>
      </c>
      <c r="G101" s="26"/>
      <c r="H101" s="13"/>
    </row>
    <row r="102" spans="1:8" ht="13.5" thickBot="1">
      <c r="A102" s="20"/>
      <c r="B102" s="21"/>
      <c r="C102" s="16" t="s">
        <v>97</v>
      </c>
      <c r="D102" s="17" t="s">
        <v>94</v>
      </c>
      <c r="E102" s="16" t="s">
        <v>95</v>
      </c>
      <c r="F102" s="17" t="s">
        <v>94</v>
      </c>
      <c r="G102" s="16" t="s">
        <v>95</v>
      </c>
      <c r="H102" s="14" t="s">
        <v>93</v>
      </c>
    </row>
    <row r="103" spans="1:8" ht="12.75">
      <c r="A103" s="18">
        <v>32</v>
      </c>
      <c r="B103" s="3">
        <v>1000</v>
      </c>
      <c r="C103" s="6" t="s">
        <v>103</v>
      </c>
      <c r="D103" s="2">
        <v>1.454749471975871</v>
      </c>
      <c r="E103" s="3">
        <v>2050246.27</v>
      </c>
      <c r="F103" s="2">
        <v>15.404979008401025</v>
      </c>
      <c r="G103" s="3">
        <v>743159.3</v>
      </c>
      <c r="H103" s="2">
        <v>5.166076938516665</v>
      </c>
    </row>
    <row r="104" spans="1:8" ht="12.75">
      <c r="A104" s="18">
        <v>22</v>
      </c>
      <c r="B104" s="3">
        <v>5000</v>
      </c>
      <c r="C104" s="6" t="s">
        <v>104</v>
      </c>
      <c r="D104" s="2">
        <v>2.343814705162619</v>
      </c>
      <c r="E104" s="3">
        <v>7959880.079999998</v>
      </c>
      <c r="F104" s="2">
        <v>18.647625000503727</v>
      </c>
      <c r="G104" s="3">
        <v>2068612.12</v>
      </c>
      <c r="H104" s="2">
        <v>5.706858611117235</v>
      </c>
    </row>
    <row r="105" spans="1:8" ht="12.75">
      <c r="A105" s="18">
        <v>16</v>
      </c>
      <c r="B105" s="3">
        <v>10000</v>
      </c>
      <c r="C105" s="6" t="s">
        <v>105</v>
      </c>
      <c r="D105" s="2">
        <v>3.846214162176726</v>
      </c>
      <c r="E105" s="3">
        <v>19569072.42000001</v>
      </c>
      <c r="F105" s="2">
        <v>19.368476679863104</v>
      </c>
      <c r="G105" s="3">
        <v>5473612.040000002</v>
      </c>
      <c r="H105" s="2">
        <v>7.238935223712988</v>
      </c>
    </row>
    <row r="106" spans="1:8" ht="12.75">
      <c r="A106" s="18">
        <v>12</v>
      </c>
      <c r="B106" s="3">
        <v>20000</v>
      </c>
      <c r="C106" s="6" t="s">
        <v>106</v>
      </c>
      <c r="D106" s="2">
        <v>6.772598860007019</v>
      </c>
      <c r="E106" s="3">
        <v>34052988.69</v>
      </c>
      <c r="F106" s="2">
        <v>8.835240186183002</v>
      </c>
      <c r="G106" s="3">
        <v>11451907.910000004</v>
      </c>
      <c r="H106" s="2">
        <v>7.291689777328818</v>
      </c>
    </row>
    <row r="107" spans="1:8" ht="12.75">
      <c r="A107" s="18">
        <v>5</v>
      </c>
      <c r="B107" s="3">
        <v>100000</v>
      </c>
      <c r="C107" s="6" t="s">
        <v>107</v>
      </c>
      <c r="D107" s="2">
        <v>0.32981113905496895</v>
      </c>
      <c r="E107" s="3">
        <v>25050993.179999962</v>
      </c>
      <c r="F107" s="2">
        <v>-7.166620688496869</v>
      </c>
      <c r="G107" s="3">
        <v>6677371.5299999975</v>
      </c>
      <c r="H107" s="2">
        <v>-1.2478453496862865</v>
      </c>
    </row>
    <row r="108" spans="1:8" ht="12.75">
      <c r="A108" s="19">
        <v>1</v>
      </c>
      <c r="B108" s="3">
        <v>200000</v>
      </c>
      <c r="C108" s="6" t="s">
        <v>108</v>
      </c>
      <c r="D108" s="5">
        <v>3.9155000000000006</v>
      </c>
      <c r="E108" s="7">
        <v>37613493.52999999</v>
      </c>
      <c r="F108" s="5">
        <v>-3.631900000000001</v>
      </c>
      <c r="G108" s="7">
        <v>8617977.309999999</v>
      </c>
      <c r="H108" s="5">
        <v>2.5085942544614483</v>
      </c>
    </row>
    <row r="109" spans="1:8" ht="12.75">
      <c r="A109" s="19">
        <v>88</v>
      </c>
      <c r="D109" s="2">
        <v>3.8248899918565376</v>
      </c>
      <c r="E109" s="3">
        <v>126296674.16999996</v>
      </c>
      <c r="F109" s="2">
        <v>5.082834716899717</v>
      </c>
      <c r="G109" s="3">
        <v>35032640.21</v>
      </c>
      <c r="H109" s="2">
        <v>4.098052529773877</v>
      </c>
    </row>
    <row r="110" spans="4:8" ht="12.75"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2" spans="1:8" ht="17.25">
      <c r="A112" s="24" t="s">
        <v>98</v>
      </c>
      <c r="B112" s="24"/>
      <c r="C112" s="24"/>
      <c r="D112" s="24"/>
      <c r="E112" s="24"/>
      <c r="F112" s="24"/>
      <c r="G112" s="24"/>
      <c r="H112" s="24"/>
    </row>
    <row r="113" spans="1:8" ht="17.25">
      <c r="A113" s="24" t="s">
        <v>99</v>
      </c>
      <c r="B113" s="24"/>
      <c r="C113" s="24"/>
      <c r="D113" s="24"/>
      <c r="E113" s="24"/>
      <c r="F113" s="24"/>
      <c r="G113" s="24"/>
      <c r="H113" s="24"/>
    </row>
    <row r="115" spans="1:8" ht="15">
      <c r="A115" s="31" t="s">
        <v>96</v>
      </c>
      <c r="B115" s="31"/>
      <c r="C115" s="31"/>
      <c r="D115" s="31"/>
      <c r="E115" s="31"/>
      <c r="F115" s="31"/>
      <c r="G115" s="31"/>
      <c r="H115" s="31"/>
    </row>
    <row r="118" spans="1:3" ht="12.75">
      <c r="A118" s="1">
        <v>0</v>
      </c>
      <c r="B118" s="1">
        <v>3</v>
      </c>
      <c r="C118" s="1" t="e">
        <v>#N/A</v>
      </c>
    </row>
    <row r="119" spans="1:3" ht="12.75">
      <c r="A119" s="1">
        <v>0</v>
      </c>
      <c r="B119" s="1">
        <v>4</v>
      </c>
      <c r="C119" s="1" t="e">
        <v>#N/A</v>
      </c>
    </row>
    <row r="120" spans="1:3" ht="12.75">
      <c r="A120" s="1">
        <v>0</v>
      </c>
      <c r="B120" s="1">
        <v>5</v>
      </c>
      <c r="C120" s="1" t="e">
        <v>#N/A</v>
      </c>
    </row>
    <row r="121" spans="1:3" ht="12.75">
      <c r="A121" s="1">
        <v>0</v>
      </c>
      <c r="B121" s="1">
        <v>6</v>
      </c>
      <c r="C121" s="1" t="e">
        <v>#N/A</v>
      </c>
    </row>
    <row r="122" spans="1:3" ht="12.75">
      <c r="A122" s="1">
        <v>0</v>
      </c>
      <c r="B122" s="1">
        <v>7</v>
      </c>
      <c r="C122" s="1" t="e">
        <v>#N/A</v>
      </c>
    </row>
    <row r="123" spans="1:3" ht="12.75">
      <c r="A123" s="1">
        <v>0</v>
      </c>
      <c r="B123" s="1">
        <v>8</v>
      </c>
      <c r="C123" s="1" t="e">
        <v>#N/A</v>
      </c>
    </row>
    <row r="124" spans="1:3" ht="12.75">
      <c r="A124" s="1">
        <v>0</v>
      </c>
      <c r="B124" s="1">
        <v>9</v>
      </c>
      <c r="C124" s="1" t="e">
        <v>#N/A</v>
      </c>
    </row>
    <row r="125" spans="1:3" ht="12.75">
      <c r="A125" s="1">
        <v>0</v>
      </c>
      <c r="B125" s="1">
        <v>10</v>
      </c>
      <c r="C125" s="1" t="e">
        <v>#N/A</v>
      </c>
    </row>
    <row r="126" spans="1:3" ht="12.75">
      <c r="A126" s="1">
        <v>0</v>
      </c>
      <c r="B126" s="1">
        <v>11</v>
      </c>
      <c r="C126" s="1" t="e">
        <v>#N/A</v>
      </c>
    </row>
    <row r="127" spans="1:3" ht="12.75">
      <c r="A127" s="1">
        <v>0</v>
      </c>
      <c r="B127" s="1">
        <v>12</v>
      </c>
      <c r="C127" s="1" t="e">
        <v>#N/A</v>
      </c>
    </row>
    <row r="128" spans="1:3" ht="12.75">
      <c r="A128" s="1">
        <v>0</v>
      </c>
      <c r="B128" s="1">
        <v>13</v>
      </c>
      <c r="C128" s="1" t="e">
        <v>#N/A</v>
      </c>
    </row>
    <row r="129" spans="1:3" ht="12.75">
      <c r="A129" s="1">
        <v>0</v>
      </c>
      <c r="B129" s="1">
        <v>14</v>
      </c>
      <c r="C129" s="1" t="e">
        <v>#N/A</v>
      </c>
    </row>
    <row r="130" spans="1:3" ht="12.75">
      <c r="A130" s="1">
        <v>0</v>
      </c>
      <c r="B130" s="1">
        <v>15</v>
      </c>
      <c r="C130" s="1" t="e">
        <v>#N/A</v>
      </c>
    </row>
    <row r="131" spans="1:3" ht="12.75">
      <c r="A131" s="1">
        <v>0</v>
      </c>
      <c r="B131" s="1">
        <v>16</v>
      </c>
      <c r="C131" s="1" t="e">
        <v>#N/A</v>
      </c>
    </row>
    <row r="132" spans="1:3" ht="12.75">
      <c r="A132" s="1">
        <v>0</v>
      </c>
      <c r="B132" s="1">
        <v>17</v>
      </c>
      <c r="C132" s="1" t="e">
        <v>#N/A</v>
      </c>
    </row>
    <row r="133" spans="1:3" ht="12.75">
      <c r="A133" s="1">
        <v>0</v>
      </c>
      <c r="B133" s="1">
        <v>18</v>
      </c>
      <c r="C133" s="1" t="e">
        <v>#N/A</v>
      </c>
    </row>
    <row r="134" spans="1:3" ht="12.75">
      <c r="A134" s="1">
        <v>0</v>
      </c>
      <c r="B134" s="1">
        <v>19</v>
      </c>
      <c r="C134" s="1" t="e">
        <v>#N/A</v>
      </c>
    </row>
    <row r="135" spans="1:3" ht="12.75">
      <c r="A135" s="1">
        <v>0</v>
      </c>
      <c r="B135" s="1">
        <v>20</v>
      </c>
      <c r="C135" s="1" t="e">
        <v>#N/A</v>
      </c>
    </row>
  </sheetData>
  <mergeCells count="13">
    <mergeCell ref="A1:H1"/>
    <mergeCell ref="A2:H2"/>
    <mergeCell ref="D4:E4"/>
    <mergeCell ref="F4:G4"/>
    <mergeCell ref="A5:C5"/>
    <mergeCell ref="A95:C95"/>
    <mergeCell ref="A98:H98"/>
    <mergeCell ref="A99:H99"/>
    <mergeCell ref="A115:H115"/>
    <mergeCell ref="D101:E101"/>
    <mergeCell ref="F101:G101"/>
    <mergeCell ref="A112:H112"/>
    <mergeCell ref="A113:H113"/>
  </mergeCells>
  <conditionalFormatting sqref="D6:H41 D43:H93">
    <cfRule type="expression" priority="1" dxfId="0" stopIfTrue="1">
      <formula>$I6="*"</formula>
    </cfRule>
  </conditionalFormatting>
  <conditionalFormatting sqref="C117:C135 A117:A135">
    <cfRule type="expression" priority="2" dxfId="0" stopIfTrue="1">
      <formula>$A117=0</formula>
    </cfRule>
  </conditionalFormatting>
  <conditionalFormatting sqref="D110:H110">
    <cfRule type="cellIs" priority="3" dxfId="0" operator="equal" stopIfTrue="1">
      <formula>0</formula>
    </cfRule>
  </conditionalFormatting>
  <conditionalFormatting sqref="D42:H42">
    <cfRule type="expression" priority="4" dxfId="0" stopIfTrue="1">
      <formula>$L42&gt;0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5"/>
  <sheetViews>
    <sheetView workbookViewId="0" topLeftCell="A1">
      <selection activeCell="A1" sqref="A1:H1"/>
    </sheetView>
  </sheetViews>
  <sheetFormatPr defaultColWidth="11.421875" defaultRowHeight="12.75"/>
  <cols>
    <col min="1" max="1" width="11.421875" style="1" customWidth="1"/>
    <col min="2" max="2" width="0" style="1" hidden="1" customWidth="1"/>
    <col min="3" max="3" width="14.421875" style="1" bestFit="1" customWidth="1"/>
    <col min="4" max="8" width="12.7109375" style="1" customWidth="1"/>
    <col min="10" max="11" width="11.421875" style="0" customWidth="1"/>
    <col min="13" max="16384" width="11.421875" style="1" customWidth="1"/>
  </cols>
  <sheetData>
    <row r="1" spans="1:8" ht="17.25">
      <c r="A1" s="24" t="s">
        <v>98</v>
      </c>
      <c r="B1" s="24"/>
      <c r="C1" s="24"/>
      <c r="D1" s="24"/>
      <c r="E1" s="24"/>
      <c r="F1" s="24"/>
      <c r="G1" s="24"/>
      <c r="H1" s="24"/>
    </row>
    <row r="2" spans="1:8" ht="17.25">
      <c r="A2" s="24" t="s">
        <v>100</v>
      </c>
      <c r="B2" s="24"/>
      <c r="C2" s="24"/>
      <c r="D2" s="24"/>
      <c r="E2" s="24"/>
      <c r="F2" s="24"/>
      <c r="G2" s="24"/>
      <c r="H2" s="24"/>
    </row>
    <row r="3" ht="13.5" thickBot="1"/>
    <row r="4" spans="1:8" ht="12.75">
      <c r="A4" s="11"/>
      <c r="B4" s="12"/>
      <c r="C4" s="15"/>
      <c r="D4" s="25" t="s">
        <v>91</v>
      </c>
      <c r="E4" s="26"/>
      <c r="F4" s="25" t="s">
        <v>92</v>
      </c>
      <c r="G4" s="26"/>
      <c r="H4" s="13"/>
    </row>
    <row r="5" spans="1:8" ht="13.5" thickBot="1">
      <c r="A5" s="27" t="s">
        <v>1</v>
      </c>
      <c r="B5" s="28"/>
      <c r="C5" s="29"/>
      <c r="D5" s="17" t="s">
        <v>94</v>
      </c>
      <c r="E5" s="16" t="s">
        <v>95</v>
      </c>
      <c r="F5" s="17" t="s">
        <v>94</v>
      </c>
      <c r="G5" s="16" t="s">
        <v>95</v>
      </c>
      <c r="H5" s="14" t="s">
        <v>93</v>
      </c>
    </row>
    <row r="6" spans="1:8" ht="12.75">
      <c r="A6" s="1">
        <v>1</v>
      </c>
      <c r="B6" s="1">
        <v>329</v>
      </c>
      <c r="C6" s="1" t="s">
        <v>2</v>
      </c>
      <c r="D6" s="2">
        <v>-10.9839</v>
      </c>
      <c r="E6" s="3">
        <v>26578.35</v>
      </c>
      <c r="F6" s="2">
        <v>70.8083</v>
      </c>
      <c r="G6" s="3">
        <v>15599.27</v>
      </c>
      <c r="H6" s="2">
        <v>19.2667</v>
      </c>
    </row>
    <row r="7" spans="1:8" ht="12.75">
      <c r="A7" s="1">
        <v>2</v>
      </c>
      <c r="B7" s="1">
        <v>471</v>
      </c>
      <c r="C7" s="1" t="s">
        <v>3</v>
      </c>
      <c r="D7" s="2">
        <v>-3.8172</v>
      </c>
      <c r="E7" s="3">
        <v>121612.37</v>
      </c>
      <c r="F7" s="2">
        <v>-16.5175</v>
      </c>
      <c r="G7" s="3">
        <v>18020.39</v>
      </c>
      <c r="H7" s="2">
        <v>-5.4562</v>
      </c>
    </row>
    <row r="8" spans="1:8" ht="12.75">
      <c r="A8" s="1">
        <v>3</v>
      </c>
      <c r="B8" s="1">
        <v>775</v>
      </c>
      <c r="C8" s="1" t="s">
        <v>4</v>
      </c>
      <c r="D8" s="2">
        <v>-18.5937</v>
      </c>
      <c r="E8" s="3">
        <v>175182.22</v>
      </c>
      <c r="F8" s="2">
        <v>66.0474</v>
      </c>
      <c r="G8" s="3">
        <v>77166.05</v>
      </c>
      <c r="H8" s="2">
        <v>7.2889</v>
      </c>
    </row>
    <row r="9" spans="1:8" ht="12.75">
      <c r="A9" s="1">
        <v>4</v>
      </c>
      <c r="B9" s="1">
        <v>327</v>
      </c>
      <c r="C9" s="1" t="s">
        <v>5</v>
      </c>
      <c r="D9" s="2">
        <v>-16.444</v>
      </c>
      <c r="E9" s="3">
        <v>52411.67</v>
      </c>
      <c r="F9" s="2">
        <v>-15.9262</v>
      </c>
      <c r="G9" s="3">
        <v>784.47</v>
      </c>
      <c r="H9" s="2">
        <v>-16.4364</v>
      </c>
    </row>
    <row r="10" spans="1:8" ht="12.75">
      <c r="A10" s="1">
        <v>5</v>
      </c>
      <c r="B10" s="3">
        <v>1744</v>
      </c>
      <c r="C10" s="1" t="s">
        <v>6</v>
      </c>
      <c r="D10" s="2">
        <v>-10.3986</v>
      </c>
      <c r="E10" s="3">
        <v>175828.85</v>
      </c>
      <c r="F10" s="2">
        <v>-8.6259</v>
      </c>
      <c r="G10" s="3">
        <v>5624</v>
      </c>
      <c r="H10" s="2">
        <v>-10.3437</v>
      </c>
    </row>
    <row r="11" spans="1:8" ht="12.75">
      <c r="A11" s="1">
        <v>6</v>
      </c>
      <c r="B11" s="1">
        <v>373</v>
      </c>
      <c r="C11" s="1" t="s">
        <v>7</v>
      </c>
      <c r="D11" s="2">
        <v>0.667</v>
      </c>
      <c r="E11" s="3">
        <v>54947.97</v>
      </c>
      <c r="F11" s="2">
        <v>42.4483</v>
      </c>
      <c r="G11" s="3">
        <v>4229.35</v>
      </c>
      <c r="H11" s="2">
        <v>3.6531</v>
      </c>
    </row>
    <row r="12" spans="1:8" ht="12.75">
      <c r="A12" s="1">
        <v>7</v>
      </c>
      <c r="B12" s="1">
        <v>400</v>
      </c>
      <c r="C12" s="1" t="s">
        <v>8</v>
      </c>
      <c r="D12" s="2">
        <v>3.329</v>
      </c>
      <c r="E12" s="3">
        <v>45954.31</v>
      </c>
      <c r="F12" s="2">
        <v>-15.836</v>
      </c>
      <c r="G12" s="3">
        <v>10214.57</v>
      </c>
      <c r="H12" s="2">
        <v>-0.1562</v>
      </c>
    </row>
    <row r="13" spans="1:8" ht="12.75">
      <c r="A13" s="1">
        <v>8</v>
      </c>
      <c r="B13" s="1">
        <v>968</v>
      </c>
      <c r="C13" s="1" t="s">
        <v>9</v>
      </c>
      <c r="D13" s="2">
        <v>-13.2735</v>
      </c>
      <c r="E13" s="3">
        <v>151521.51</v>
      </c>
      <c r="F13" s="2">
        <v>-22.3077</v>
      </c>
      <c r="G13" s="3">
        <v>23998.05</v>
      </c>
      <c r="H13" s="2">
        <v>-14.5087</v>
      </c>
    </row>
    <row r="14" spans="1:8" ht="12.75">
      <c r="A14" s="1">
        <v>9</v>
      </c>
      <c r="B14" s="3">
        <v>14655</v>
      </c>
      <c r="C14" s="1" t="s">
        <v>10</v>
      </c>
      <c r="D14" s="2">
        <v>7.9965</v>
      </c>
      <c r="E14" s="3">
        <v>3029775.21</v>
      </c>
      <c r="F14" s="2">
        <v>-5.4557</v>
      </c>
      <c r="G14" s="3">
        <v>2199396.65</v>
      </c>
      <c r="H14" s="2">
        <v>2.3385</v>
      </c>
    </row>
    <row r="15" spans="1:8" ht="12.75">
      <c r="A15" s="1">
        <v>10</v>
      </c>
      <c r="B15" s="3">
        <v>1893</v>
      </c>
      <c r="C15" s="1" t="s">
        <v>11</v>
      </c>
      <c r="D15" s="2">
        <v>40.9701</v>
      </c>
      <c r="E15" s="3">
        <v>287003.31</v>
      </c>
      <c r="F15" s="2">
        <v>-0.2593</v>
      </c>
      <c r="G15" s="3">
        <v>50133.9</v>
      </c>
      <c r="H15" s="2">
        <v>34.8391</v>
      </c>
    </row>
    <row r="16" spans="1:8" ht="12.75">
      <c r="A16" s="1">
        <v>11</v>
      </c>
      <c r="B16" s="3">
        <v>2193</v>
      </c>
      <c r="C16" s="1" t="s">
        <v>12</v>
      </c>
      <c r="D16" s="2">
        <v>0.193</v>
      </c>
      <c r="E16" s="3">
        <v>310327.39</v>
      </c>
      <c r="F16" s="2">
        <v>32.817</v>
      </c>
      <c r="G16" s="3">
        <v>93156.41</v>
      </c>
      <c r="H16" s="2">
        <v>7.7252</v>
      </c>
    </row>
    <row r="17" spans="1:8" ht="12.75">
      <c r="A17" s="1">
        <v>12</v>
      </c>
      <c r="B17" s="1">
        <v>217</v>
      </c>
      <c r="C17" s="1" t="s">
        <v>13</v>
      </c>
      <c r="D17" s="2">
        <v>5.5473</v>
      </c>
      <c r="E17" s="3">
        <v>26508.79</v>
      </c>
      <c r="F17" s="2">
        <v>-11.1577</v>
      </c>
      <c r="G17" s="3">
        <v>31788.45</v>
      </c>
      <c r="H17" s="2">
        <v>-3.5616</v>
      </c>
    </row>
    <row r="18" spans="1:8" ht="12.75">
      <c r="A18" s="1">
        <v>13</v>
      </c>
      <c r="B18" s="3">
        <v>6995</v>
      </c>
      <c r="C18" s="1" t="s">
        <v>14</v>
      </c>
      <c r="D18" s="2">
        <v>0.3319</v>
      </c>
      <c r="E18" s="3">
        <v>1164650.7</v>
      </c>
      <c r="F18" s="2">
        <v>-12.6404</v>
      </c>
      <c r="G18" s="3">
        <v>549683.58</v>
      </c>
      <c r="H18" s="2">
        <v>-3.8275</v>
      </c>
    </row>
    <row r="19" spans="1:8" ht="12.75">
      <c r="A19" s="1">
        <v>14</v>
      </c>
      <c r="B19" s="3">
        <v>1523</v>
      </c>
      <c r="C19" s="1" t="s">
        <v>15</v>
      </c>
      <c r="D19" s="2">
        <v>-15.2277</v>
      </c>
      <c r="E19" s="3">
        <v>205705.42</v>
      </c>
      <c r="F19" s="2">
        <v>-14.6747</v>
      </c>
      <c r="G19" s="3">
        <v>25859.89</v>
      </c>
      <c r="H19" s="2">
        <v>-15.1659</v>
      </c>
    </row>
    <row r="20" spans="1:8" ht="12.75">
      <c r="A20" s="1">
        <v>15</v>
      </c>
      <c r="B20" s="3">
        <v>1700</v>
      </c>
      <c r="C20" s="1" t="s">
        <v>16</v>
      </c>
      <c r="D20" s="2">
        <v>-5.31</v>
      </c>
      <c r="E20" s="3">
        <v>131740.19</v>
      </c>
      <c r="F20" s="2">
        <v>-5.54</v>
      </c>
      <c r="G20" s="3">
        <v>31337.7</v>
      </c>
      <c r="H20" s="2">
        <v>-5.36</v>
      </c>
    </row>
    <row r="21" spans="1:8" ht="12.75">
      <c r="A21" s="1">
        <v>16</v>
      </c>
      <c r="B21" s="3">
        <v>2039</v>
      </c>
      <c r="C21" s="1" t="s">
        <v>17</v>
      </c>
      <c r="D21" s="2">
        <v>-0.1062</v>
      </c>
      <c r="E21" s="3">
        <v>599465.94</v>
      </c>
      <c r="F21" s="2">
        <v>-13.3879</v>
      </c>
      <c r="G21" s="3">
        <v>201578.88</v>
      </c>
      <c r="H21" s="2">
        <v>-3.4485</v>
      </c>
    </row>
    <row r="22" spans="1:8" ht="12.75">
      <c r="A22" s="1">
        <v>17</v>
      </c>
      <c r="B22" s="3">
        <v>11480</v>
      </c>
      <c r="C22" s="1" t="s">
        <v>18</v>
      </c>
      <c r="D22" s="2">
        <v>-1.9641</v>
      </c>
      <c r="E22" s="3">
        <v>1343794.88</v>
      </c>
      <c r="F22" s="2">
        <v>24.6596</v>
      </c>
      <c r="G22" s="3">
        <v>262455.97</v>
      </c>
      <c r="H22" s="2">
        <v>2.3861</v>
      </c>
    </row>
    <row r="23" spans="1:8" ht="12.75">
      <c r="A23" s="1">
        <v>18</v>
      </c>
      <c r="B23" s="3">
        <v>14580</v>
      </c>
      <c r="C23" s="1" t="s">
        <v>19</v>
      </c>
      <c r="D23" s="2">
        <v>-2.7594</v>
      </c>
      <c r="E23" s="3">
        <v>2097026.15</v>
      </c>
      <c r="F23" s="2">
        <v>-19.755</v>
      </c>
      <c r="G23" s="3">
        <v>547770.88</v>
      </c>
      <c r="H23" s="2">
        <v>-6.2794</v>
      </c>
    </row>
    <row r="24" spans="1:8" ht="12.75">
      <c r="A24" s="1">
        <v>19</v>
      </c>
      <c r="B24" s="3">
        <v>13812</v>
      </c>
      <c r="C24" s="1" t="s">
        <v>20</v>
      </c>
      <c r="D24" s="2">
        <v>5.1786</v>
      </c>
      <c r="E24" s="3">
        <v>1663180.8</v>
      </c>
      <c r="F24" s="2">
        <v>32.4447</v>
      </c>
      <c r="G24" s="3">
        <v>753406.29</v>
      </c>
      <c r="H24" s="2">
        <v>13.6792</v>
      </c>
    </row>
    <row r="25" spans="1:8" ht="12.75">
      <c r="A25" s="1">
        <v>20</v>
      </c>
      <c r="B25" s="1">
        <v>167</v>
      </c>
      <c r="C25" s="1" t="s">
        <v>21</v>
      </c>
      <c r="D25" s="2">
        <v>-13.4389</v>
      </c>
      <c r="E25" s="3">
        <v>16352.75</v>
      </c>
      <c r="F25" s="2">
        <v>-11.4835</v>
      </c>
      <c r="G25" s="3">
        <v>12097.55</v>
      </c>
      <c r="H25" s="2">
        <v>-12.6074</v>
      </c>
    </row>
    <row r="26" spans="1:8" ht="12.75">
      <c r="A26" s="1">
        <v>21</v>
      </c>
      <c r="B26" s="1">
        <v>260</v>
      </c>
      <c r="C26" s="1" t="s">
        <v>22</v>
      </c>
      <c r="D26" s="2">
        <v>49.9605</v>
      </c>
      <c r="E26" s="3">
        <v>81051.55</v>
      </c>
      <c r="F26" s="2">
        <v>6.4603</v>
      </c>
      <c r="G26" s="3">
        <v>19381.09</v>
      </c>
      <c r="H26" s="2">
        <v>41.566</v>
      </c>
    </row>
    <row r="27" spans="1:8" ht="12.75">
      <c r="A27" s="1">
        <v>22</v>
      </c>
      <c r="B27" s="3">
        <v>1056</v>
      </c>
      <c r="C27" s="1" t="s">
        <v>23</v>
      </c>
      <c r="D27" s="2">
        <v>-18.0537</v>
      </c>
      <c r="E27" s="3">
        <v>187379.64</v>
      </c>
      <c r="F27" s="2">
        <v>74.1876</v>
      </c>
      <c r="G27" s="3">
        <v>29732.25</v>
      </c>
      <c r="H27" s="2">
        <v>-5.4218</v>
      </c>
    </row>
    <row r="28" spans="1:8" ht="12.75">
      <c r="A28" s="1">
        <v>23</v>
      </c>
      <c r="B28" s="1">
        <v>568</v>
      </c>
      <c r="C28" s="1" t="s">
        <v>24</v>
      </c>
      <c r="D28" s="2">
        <v>-21.529</v>
      </c>
      <c r="E28" s="3">
        <v>53607.89</v>
      </c>
      <c r="F28" s="2">
        <v>15.0338</v>
      </c>
      <c r="G28" s="3">
        <v>22567.62</v>
      </c>
      <c r="H28" s="2">
        <v>-10.697</v>
      </c>
    </row>
    <row r="29" spans="1:8" ht="12.75">
      <c r="A29" s="1">
        <v>24</v>
      </c>
      <c r="B29" s="1">
        <v>524</v>
      </c>
      <c r="C29" s="1" t="s">
        <v>0</v>
      </c>
      <c r="D29" s="2">
        <v>-9.887</v>
      </c>
      <c r="E29" s="3">
        <v>76856.75</v>
      </c>
      <c r="F29" s="2">
        <v>-13.0689</v>
      </c>
      <c r="G29" s="3">
        <v>14406.51</v>
      </c>
      <c r="H29" s="2">
        <v>-10.3893</v>
      </c>
    </row>
    <row r="30" spans="1:8" ht="12.75">
      <c r="A30" s="1">
        <v>25</v>
      </c>
      <c r="B30" s="3">
        <v>1527</v>
      </c>
      <c r="C30" s="1" t="s">
        <v>25</v>
      </c>
      <c r="D30" s="2">
        <v>15.8435</v>
      </c>
      <c r="E30" s="3">
        <v>269418.04</v>
      </c>
      <c r="F30" s="2">
        <v>24.3251</v>
      </c>
      <c r="G30" s="3">
        <v>114572.41</v>
      </c>
      <c r="H30" s="2">
        <v>18.3742</v>
      </c>
    </row>
    <row r="31" spans="1:8" ht="12.75">
      <c r="A31" s="1">
        <v>26</v>
      </c>
      <c r="B31" s="1">
        <v>263</v>
      </c>
      <c r="C31" s="1" t="s">
        <v>26</v>
      </c>
      <c r="D31" s="2">
        <v>42.9738</v>
      </c>
      <c r="E31" s="3">
        <v>51674.85</v>
      </c>
      <c r="F31" s="2">
        <v>75.8285</v>
      </c>
      <c r="G31" s="3">
        <v>12899.24</v>
      </c>
      <c r="H31" s="2">
        <v>49.5368</v>
      </c>
    </row>
    <row r="32" spans="1:8" ht="12.75">
      <c r="A32" s="1">
        <v>27</v>
      </c>
      <c r="B32" s="3">
        <v>3656</v>
      </c>
      <c r="C32" s="1" t="s">
        <v>27</v>
      </c>
      <c r="D32" s="2">
        <v>-19.5836</v>
      </c>
      <c r="E32" s="3">
        <v>320112.99</v>
      </c>
      <c r="F32" s="2">
        <v>72.2725</v>
      </c>
      <c r="G32" s="3">
        <v>223723.74</v>
      </c>
      <c r="H32" s="2">
        <v>18.2042</v>
      </c>
    </row>
    <row r="33" spans="1:8" ht="12.75">
      <c r="A33" s="1">
        <v>28</v>
      </c>
      <c r="B33" s="3">
        <v>2997</v>
      </c>
      <c r="C33" s="1" t="s">
        <v>28</v>
      </c>
      <c r="D33" s="2">
        <v>11.7213</v>
      </c>
      <c r="E33" s="3">
        <v>355742.61</v>
      </c>
      <c r="F33" s="2">
        <v>18.9706</v>
      </c>
      <c r="G33" s="3">
        <v>187929.2</v>
      </c>
      <c r="H33" s="2">
        <v>14.2271</v>
      </c>
    </row>
    <row r="34" spans="1:8" ht="12.75">
      <c r="A34" s="1">
        <v>29</v>
      </c>
      <c r="B34" s="3">
        <v>5450</v>
      </c>
      <c r="C34" s="1" t="s">
        <v>29</v>
      </c>
      <c r="D34" s="2">
        <v>-2.2275</v>
      </c>
      <c r="E34" s="3">
        <v>877443.4</v>
      </c>
      <c r="F34" s="2">
        <v>18.8281</v>
      </c>
      <c r="G34" s="3">
        <v>45396.46</v>
      </c>
      <c r="H34" s="2">
        <v>-1.1917</v>
      </c>
    </row>
    <row r="35" spans="1:8" ht="12.75">
      <c r="A35" s="1">
        <v>30</v>
      </c>
      <c r="B35" s="3">
        <v>27440</v>
      </c>
      <c r="C35" s="1" t="s">
        <v>30</v>
      </c>
      <c r="D35" s="2">
        <v>-4.0615</v>
      </c>
      <c r="E35" s="3">
        <v>3605462.79</v>
      </c>
      <c r="F35" s="2">
        <v>-3.6075</v>
      </c>
      <c r="G35" s="3">
        <v>1037146.22</v>
      </c>
      <c r="H35" s="2">
        <v>-3.9601</v>
      </c>
    </row>
    <row r="36" spans="1:8" ht="12.75">
      <c r="A36" s="1">
        <v>31</v>
      </c>
      <c r="B36" s="1">
        <v>239</v>
      </c>
      <c r="C36" s="1" t="s">
        <v>31</v>
      </c>
      <c r="D36" s="2">
        <v>-2.198</v>
      </c>
      <c r="E36" s="3">
        <v>30191.23</v>
      </c>
      <c r="F36" s="2">
        <v>0.2272</v>
      </c>
      <c r="G36" s="3">
        <v>17081.1</v>
      </c>
      <c r="H36" s="2">
        <v>-1.3217</v>
      </c>
    </row>
    <row r="37" spans="1:8" ht="12.75">
      <c r="A37" s="1">
        <v>32</v>
      </c>
      <c r="B37" s="3">
        <v>11488</v>
      </c>
      <c r="C37" s="1" t="s">
        <v>32</v>
      </c>
      <c r="D37" s="2">
        <v>0.1936</v>
      </c>
      <c r="E37" s="3">
        <v>1759092.08</v>
      </c>
      <c r="F37" s="2">
        <v>129.9701</v>
      </c>
      <c r="G37" s="3">
        <v>384287.93</v>
      </c>
      <c r="H37" s="2">
        <v>23.4613</v>
      </c>
    </row>
    <row r="38" spans="1:8" ht="12.75">
      <c r="A38" s="1">
        <v>33</v>
      </c>
      <c r="B38" s="3">
        <v>1121</v>
      </c>
      <c r="C38" s="1" t="s">
        <v>33</v>
      </c>
      <c r="D38" s="2">
        <v>-2.7321</v>
      </c>
      <c r="E38" s="3">
        <v>168607.32</v>
      </c>
      <c r="F38" s="2">
        <v>29.2306</v>
      </c>
      <c r="G38" s="3">
        <v>105959.27</v>
      </c>
      <c r="H38" s="2">
        <v>9.6028</v>
      </c>
    </row>
    <row r="39" spans="1:8" ht="12.75">
      <c r="A39" s="1">
        <v>34</v>
      </c>
      <c r="B39" s="3">
        <v>4090</v>
      </c>
      <c r="C39" s="1" t="s">
        <v>34</v>
      </c>
      <c r="D39" s="2">
        <v>-20.0216</v>
      </c>
      <c r="E39" s="3">
        <v>809010.11</v>
      </c>
      <c r="F39" s="2">
        <v>-24.8355</v>
      </c>
      <c r="G39" s="3">
        <v>149443.85</v>
      </c>
      <c r="H39" s="2">
        <v>-20.7722</v>
      </c>
    </row>
    <row r="40" spans="1:8" ht="12.75">
      <c r="A40" s="1">
        <v>35</v>
      </c>
      <c r="B40" s="1">
        <v>609</v>
      </c>
      <c r="C40" s="1" t="s">
        <v>35</v>
      </c>
      <c r="D40" s="2">
        <v>3.3452</v>
      </c>
      <c r="E40" s="3">
        <v>178705.89</v>
      </c>
      <c r="F40" s="2">
        <v>38.9109</v>
      </c>
      <c r="G40" s="3">
        <v>102466.41</v>
      </c>
      <c r="H40" s="2">
        <v>16.3063</v>
      </c>
    </row>
    <row r="41" spans="1:8" ht="12.75">
      <c r="A41" s="1">
        <v>36</v>
      </c>
      <c r="B41" s="3">
        <v>16894</v>
      </c>
      <c r="C41" s="1" t="s">
        <v>36</v>
      </c>
      <c r="D41" s="2">
        <v>17.7107</v>
      </c>
      <c r="E41" s="3">
        <v>2314404.21</v>
      </c>
      <c r="F41" s="2">
        <v>43.9344</v>
      </c>
      <c r="G41" s="3">
        <v>877950.06</v>
      </c>
      <c r="H41" s="2">
        <v>24.9226</v>
      </c>
    </row>
    <row r="42" spans="1:8" ht="12.75">
      <c r="A42" s="1">
        <v>37</v>
      </c>
      <c r="B42" s="1">
        <v>120</v>
      </c>
      <c r="C42" s="1" t="s">
        <v>37</v>
      </c>
      <c r="D42" s="2">
        <v>0</v>
      </c>
      <c r="E42" s="3">
        <v>21938.22</v>
      </c>
      <c r="F42" s="2">
        <v>0</v>
      </c>
      <c r="G42" s="3">
        <v>0</v>
      </c>
      <c r="H42" s="2">
        <v>0</v>
      </c>
    </row>
    <row r="43" spans="1:8" ht="12.75">
      <c r="A43" s="1">
        <v>38</v>
      </c>
      <c r="B43" s="1">
        <v>497</v>
      </c>
      <c r="C43" s="1" t="s">
        <v>38</v>
      </c>
      <c r="D43" s="2">
        <v>-10.9061</v>
      </c>
      <c r="E43" s="3">
        <v>85942.81</v>
      </c>
      <c r="F43" s="2">
        <v>-7.2551</v>
      </c>
      <c r="G43" s="3">
        <v>18421.25</v>
      </c>
      <c r="H43" s="2">
        <v>-10.2617</v>
      </c>
    </row>
    <row r="44" spans="1:8" ht="12.75">
      <c r="A44" s="1">
        <v>39</v>
      </c>
      <c r="B44" s="3">
        <v>2726</v>
      </c>
      <c r="C44" s="1" t="s">
        <v>39</v>
      </c>
      <c r="D44" s="2">
        <v>-0.3982</v>
      </c>
      <c r="E44" s="3">
        <v>330252.53</v>
      </c>
      <c r="F44" s="2">
        <v>8.1317</v>
      </c>
      <c r="G44" s="3">
        <v>231880.1</v>
      </c>
      <c r="H44" s="2">
        <v>3.1204</v>
      </c>
    </row>
    <row r="45" spans="1:8" ht="12.75">
      <c r="A45" s="1">
        <v>40</v>
      </c>
      <c r="B45" s="3">
        <v>19601</v>
      </c>
      <c r="C45" s="1" t="s">
        <v>40</v>
      </c>
      <c r="D45" s="2">
        <v>0.2009</v>
      </c>
      <c r="E45" s="3">
        <v>3212511.81</v>
      </c>
      <c r="F45" s="2">
        <v>-8.4414</v>
      </c>
      <c r="G45" s="3">
        <v>1619917.23</v>
      </c>
      <c r="H45" s="2">
        <v>-2.6962</v>
      </c>
    </row>
    <row r="46" spans="1:8" ht="12.75">
      <c r="A46" s="1">
        <v>41</v>
      </c>
      <c r="B46" s="1">
        <v>350</v>
      </c>
      <c r="C46" s="1" t="s">
        <v>41</v>
      </c>
      <c r="D46" s="2">
        <v>-6.9413</v>
      </c>
      <c r="E46" s="3">
        <v>22964.99</v>
      </c>
      <c r="F46" s="2">
        <v>-8.6211</v>
      </c>
      <c r="G46" s="3">
        <v>17339.19</v>
      </c>
      <c r="H46" s="2">
        <v>-7.664</v>
      </c>
    </row>
    <row r="47" spans="1:8" ht="12.75">
      <c r="A47" s="1">
        <v>42</v>
      </c>
      <c r="B47" s="3">
        <v>4256</v>
      </c>
      <c r="C47" s="1" t="s">
        <v>42</v>
      </c>
      <c r="D47" s="2">
        <v>-6.1438</v>
      </c>
      <c r="E47" s="3">
        <v>528582.72</v>
      </c>
      <c r="F47" s="2">
        <v>1.0998</v>
      </c>
      <c r="G47" s="3">
        <v>269140.02</v>
      </c>
      <c r="H47" s="2">
        <v>-3.6999</v>
      </c>
    </row>
    <row r="48" spans="1:8" ht="12.75">
      <c r="A48" s="1">
        <v>43</v>
      </c>
      <c r="B48" s="3">
        <v>2306</v>
      </c>
      <c r="C48" s="1" t="s">
        <v>43</v>
      </c>
      <c r="D48" s="2">
        <v>-8.4128</v>
      </c>
      <c r="E48" s="3">
        <v>555240.79</v>
      </c>
      <c r="F48" s="2">
        <v>-6.3781</v>
      </c>
      <c r="G48" s="3">
        <v>103864.9</v>
      </c>
      <c r="H48" s="2">
        <v>-8.0922</v>
      </c>
    </row>
    <row r="49" spans="1:8" ht="12.75">
      <c r="A49" s="1">
        <v>44</v>
      </c>
      <c r="B49" s="1">
        <v>464</v>
      </c>
      <c r="C49" s="1" t="s">
        <v>44</v>
      </c>
      <c r="D49" s="2">
        <v>-17.5334</v>
      </c>
      <c r="E49" s="3">
        <v>58182.92</v>
      </c>
      <c r="F49" s="2">
        <v>-16.185</v>
      </c>
      <c r="G49" s="3">
        <v>3606.16</v>
      </c>
      <c r="H49" s="2">
        <v>-17.4547</v>
      </c>
    </row>
    <row r="50" spans="1:8" ht="12.75">
      <c r="A50" s="1">
        <v>45</v>
      </c>
      <c r="B50" s="3">
        <v>61195</v>
      </c>
      <c r="C50" s="1" t="s">
        <v>45</v>
      </c>
      <c r="D50" s="2">
        <v>0.2421</v>
      </c>
      <c r="E50" s="3">
        <v>6134450.41</v>
      </c>
      <c r="F50" s="2">
        <v>-10.0614</v>
      </c>
      <c r="G50" s="3">
        <v>2718955.48</v>
      </c>
      <c r="H50" s="2">
        <v>-2.9222</v>
      </c>
    </row>
    <row r="51" spans="1:8" ht="12.75">
      <c r="A51" s="1">
        <v>46</v>
      </c>
      <c r="B51" s="3">
        <v>1671</v>
      </c>
      <c r="C51" s="1" t="s">
        <v>46</v>
      </c>
      <c r="D51" s="2">
        <v>-7.7529</v>
      </c>
      <c r="E51" s="3">
        <v>149331.62</v>
      </c>
      <c r="F51" s="2">
        <v>-11.4278</v>
      </c>
      <c r="G51" s="3">
        <v>50405.6</v>
      </c>
      <c r="H51" s="2">
        <v>-8.6803</v>
      </c>
    </row>
    <row r="52" spans="1:8" ht="12.75">
      <c r="A52" s="1">
        <v>47</v>
      </c>
      <c r="B52" s="1">
        <v>666</v>
      </c>
      <c r="C52" s="1" t="s">
        <v>47</v>
      </c>
      <c r="D52" s="2">
        <v>2.2597</v>
      </c>
      <c r="E52" s="3">
        <v>69929.66</v>
      </c>
      <c r="F52" s="2">
        <v>15.3192</v>
      </c>
      <c r="G52" s="3">
        <v>29929.1</v>
      </c>
      <c r="H52" s="2">
        <v>6.1738</v>
      </c>
    </row>
    <row r="53" spans="1:8" ht="12.75">
      <c r="A53" s="1">
        <v>48</v>
      </c>
      <c r="B53" s="1">
        <v>260</v>
      </c>
      <c r="C53" s="1" t="s">
        <v>48</v>
      </c>
      <c r="D53" s="2">
        <v>9.9103</v>
      </c>
      <c r="E53" s="3">
        <v>39931.49</v>
      </c>
      <c r="F53" s="2">
        <v>-2.9707</v>
      </c>
      <c r="G53" s="3">
        <v>13800.03</v>
      </c>
      <c r="H53" s="2">
        <v>6.602</v>
      </c>
    </row>
    <row r="54" spans="1:8" ht="12.75">
      <c r="A54" s="1">
        <v>49</v>
      </c>
      <c r="B54" s="3">
        <v>5465</v>
      </c>
      <c r="C54" s="1" t="s">
        <v>49</v>
      </c>
      <c r="D54" s="2">
        <v>-3.3123</v>
      </c>
      <c r="E54" s="3">
        <v>1015234.86</v>
      </c>
      <c r="F54" s="2">
        <v>76.0319</v>
      </c>
      <c r="G54" s="3">
        <v>354523.6</v>
      </c>
      <c r="H54" s="2">
        <v>17.2237</v>
      </c>
    </row>
    <row r="55" spans="1:8" ht="12.75">
      <c r="A55" s="1">
        <v>50</v>
      </c>
      <c r="B55" s="1">
        <v>373</v>
      </c>
      <c r="C55" s="1" t="s">
        <v>50</v>
      </c>
      <c r="D55" s="2">
        <v>-13.5224</v>
      </c>
      <c r="E55" s="3">
        <v>39921.55</v>
      </c>
      <c r="F55" s="2">
        <v>-8.2794</v>
      </c>
      <c r="G55" s="3">
        <v>8251.92</v>
      </c>
      <c r="H55" s="2">
        <v>-12.6243</v>
      </c>
    </row>
    <row r="56" spans="1:8" ht="12.75">
      <c r="A56" s="1">
        <v>51</v>
      </c>
      <c r="B56" s="3">
        <v>8608</v>
      </c>
      <c r="C56" s="1" t="s">
        <v>51</v>
      </c>
      <c r="D56" s="2">
        <v>-19.2839</v>
      </c>
      <c r="E56" s="3">
        <v>1450326.8</v>
      </c>
      <c r="F56" s="2">
        <v>184.6152</v>
      </c>
      <c r="G56" s="3">
        <v>259777.05</v>
      </c>
      <c r="H56" s="2">
        <v>11.6898</v>
      </c>
    </row>
    <row r="57" spans="1:8" ht="12.75">
      <c r="A57" s="1">
        <v>52</v>
      </c>
      <c r="B57" s="3">
        <v>1468</v>
      </c>
      <c r="C57" s="1" t="s">
        <v>52</v>
      </c>
      <c r="D57" s="2">
        <v>-9.5257</v>
      </c>
      <c r="E57" s="3">
        <v>395050.25</v>
      </c>
      <c r="F57" s="2">
        <v>-6.2269</v>
      </c>
      <c r="G57" s="3">
        <v>164273.86</v>
      </c>
      <c r="H57" s="2">
        <v>-8.5568</v>
      </c>
    </row>
    <row r="58" spans="1:8" ht="12.75">
      <c r="A58" s="1">
        <v>53</v>
      </c>
      <c r="B58" s="3">
        <v>6007</v>
      </c>
      <c r="C58" s="1" t="s">
        <v>53</v>
      </c>
      <c r="D58" s="2">
        <v>-2.8835</v>
      </c>
      <c r="E58" s="3">
        <v>762904.88</v>
      </c>
      <c r="F58" s="2">
        <v>-12.5601</v>
      </c>
      <c r="G58" s="3">
        <v>223028.23</v>
      </c>
      <c r="H58" s="2">
        <v>-5.0724</v>
      </c>
    </row>
    <row r="59" spans="1:8" ht="12.75">
      <c r="A59" s="1">
        <v>54</v>
      </c>
      <c r="B59" s="1">
        <v>640</v>
      </c>
      <c r="C59" s="1" t="s">
        <v>54</v>
      </c>
      <c r="D59" s="2">
        <v>0.0001</v>
      </c>
      <c r="E59" s="3">
        <v>62130.89</v>
      </c>
      <c r="F59" s="2">
        <v>182</v>
      </c>
      <c r="G59" s="3">
        <v>8953.55</v>
      </c>
      <c r="H59" s="2">
        <v>22.9242</v>
      </c>
    </row>
    <row r="60" spans="1:8" ht="12.75">
      <c r="A60" s="1">
        <v>55</v>
      </c>
      <c r="B60" s="3">
        <v>22052</v>
      </c>
      <c r="C60" s="1" t="s">
        <v>55</v>
      </c>
      <c r="D60" s="2">
        <v>-0.2446</v>
      </c>
      <c r="E60" s="3">
        <v>3724085.47</v>
      </c>
      <c r="F60" s="2">
        <v>-16.3488</v>
      </c>
      <c r="G60" s="3">
        <v>1172979.87</v>
      </c>
      <c r="H60" s="2">
        <v>-4.102</v>
      </c>
    </row>
    <row r="61" spans="1:8" ht="12.75">
      <c r="A61" s="1">
        <v>56</v>
      </c>
      <c r="B61" s="3">
        <v>5293</v>
      </c>
      <c r="C61" s="1" t="s">
        <v>56</v>
      </c>
      <c r="D61" s="2">
        <v>-6.515</v>
      </c>
      <c r="E61" s="3">
        <v>819942.24</v>
      </c>
      <c r="F61" s="2">
        <v>-17.9047</v>
      </c>
      <c r="G61" s="3">
        <v>30460.31</v>
      </c>
      <c r="H61" s="2">
        <v>-6.923</v>
      </c>
    </row>
    <row r="62" spans="1:8" ht="12.75">
      <c r="A62" s="1">
        <v>57</v>
      </c>
      <c r="B62" s="1">
        <v>262</v>
      </c>
      <c r="C62" s="1" t="s">
        <v>57</v>
      </c>
      <c r="D62" s="2">
        <v>-24.4955</v>
      </c>
      <c r="E62" s="3">
        <v>20262.64</v>
      </c>
      <c r="F62" s="2">
        <v>-12.7097</v>
      </c>
      <c r="G62" s="3">
        <v>3271.63</v>
      </c>
      <c r="H62" s="2">
        <v>-22.8571</v>
      </c>
    </row>
    <row r="63" spans="1:8" ht="12.75">
      <c r="A63" s="1">
        <v>58</v>
      </c>
      <c r="B63" s="1">
        <v>957</v>
      </c>
      <c r="C63" s="1" t="s">
        <v>58</v>
      </c>
      <c r="D63" s="2">
        <v>1.3054</v>
      </c>
      <c r="E63" s="3">
        <v>867405.34</v>
      </c>
      <c r="F63" s="2">
        <v>-17.0685</v>
      </c>
      <c r="G63" s="3">
        <v>188610.13</v>
      </c>
      <c r="H63" s="2">
        <v>-1.9763</v>
      </c>
    </row>
    <row r="64" spans="1:8" ht="12.75">
      <c r="A64" s="1">
        <v>59</v>
      </c>
      <c r="B64" s="3">
        <v>11282</v>
      </c>
      <c r="C64" s="1" t="s">
        <v>59</v>
      </c>
      <c r="D64" s="2">
        <v>-4.4704</v>
      </c>
      <c r="E64" s="3">
        <v>2658183.73</v>
      </c>
      <c r="F64" s="2">
        <v>-15.6438</v>
      </c>
      <c r="G64" s="3">
        <v>512365.07</v>
      </c>
      <c r="H64" s="2">
        <v>-6.276</v>
      </c>
    </row>
    <row r="65" spans="1:8" ht="12.75">
      <c r="A65" s="1">
        <v>60</v>
      </c>
      <c r="B65" s="1">
        <v>123</v>
      </c>
      <c r="C65" s="1" t="s">
        <v>60</v>
      </c>
      <c r="D65" s="2">
        <v>15.2116</v>
      </c>
      <c r="E65" s="3">
        <v>33608.48</v>
      </c>
      <c r="F65" s="2">
        <v>0</v>
      </c>
      <c r="G65" s="3">
        <v>0</v>
      </c>
      <c r="H65" s="2">
        <v>15.2116</v>
      </c>
    </row>
    <row r="66" spans="1:8" ht="12.75">
      <c r="A66" s="1">
        <v>61</v>
      </c>
      <c r="B66" s="3">
        <v>5694</v>
      </c>
      <c r="C66" s="1" t="s">
        <v>61</v>
      </c>
      <c r="D66" s="2">
        <v>-7.6377</v>
      </c>
      <c r="E66" s="3">
        <v>692923.19</v>
      </c>
      <c r="F66" s="2">
        <v>-27.9419</v>
      </c>
      <c r="G66" s="3">
        <v>31124.99</v>
      </c>
      <c r="H66" s="2">
        <v>-8.5105</v>
      </c>
    </row>
    <row r="67" spans="1:8" ht="12.75">
      <c r="A67" s="1">
        <v>62</v>
      </c>
      <c r="B67" s="3">
        <v>1305</v>
      </c>
      <c r="C67" s="1" t="s">
        <v>62</v>
      </c>
      <c r="D67" s="2">
        <v>-3.7493</v>
      </c>
      <c r="E67" s="3">
        <v>232187</v>
      </c>
      <c r="F67" s="2">
        <v>10.374</v>
      </c>
      <c r="G67" s="3">
        <v>126866.09</v>
      </c>
      <c r="H67" s="2">
        <v>1.241</v>
      </c>
    </row>
    <row r="68" spans="1:8" ht="12.75">
      <c r="A68" s="1">
        <v>63</v>
      </c>
      <c r="B68" s="3">
        <v>9970</v>
      </c>
      <c r="C68" s="1" t="s">
        <v>63</v>
      </c>
      <c r="D68" s="2">
        <v>-8.9931</v>
      </c>
      <c r="E68" s="3">
        <v>1424612.12</v>
      </c>
      <c r="F68" s="2">
        <v>-12.3003</v>
      </c>
      <c r="G68" s="3">
        <v>150489.45</v>
      </c>
      <c r="H68" s="2">
        <v>-9.3091</v>
      </c>
    </row>
    <row r="69" spans="1:8" ht="12.75">
      <c r="A69" s="1">
        <v>64</v>
      </c>
      <c r="B69" s="3">
        <v>15929</v>
      </c>
      <c r="C69" s="1" t="s">
        <v>64</v>
      </c>
      <c r="D69" s="2">
        <v>15.4799</v>
      </c>
      <c r="E69" s="3">
        <v>3054716.98</v>
      </c>
      <c r="F69" s="2">
        <v>59.3779</v>
      </c>
      <c r="G69" s="3">
        <v>838434.63</v>
      </c>
      <c r="H69" s="2">
        <v>24.9338</v>
      </c>
    </row>
    <row r="70" spans="1:8" ht="12.75">
      <c r="A70" s="1">
        <v>65</v>
      </c>
      <c r="B70" s="3">
        <v>3991</v>
      </c>
      <c r="C70" s="1" t="s">
        <v>65</v>
      </c>
      <c r="D70" s="2">
        <v>-0.3842</v>
      </c>
      <c r="E70" s="3">
        <v>597854.79</v>
      </c>
      <c r="F70" s="2">
        <v>-6.4938</v>
      </c>
      <c r="G70" s="3">
        <v>90477.03</v>
      </c>
      <c r="H70" s="2">
        <v>-1.1873</v>
      </c>
    </row>
    <row r="71" spans="1:8" ht="12.75">
      <c r="A71" s="1">
        <v>66</v>
      </c>
      <c r="B71" s="1">
        <v>594</v>
      </c>
      <c r="C71" s="1" t="s">
        <v>66</v>
      </c>
      <c r="D71" s="2">
        <v>1.7168</v>
      </c>
      <c r="E71" s="3">
        <v>47213.55</v>
      </c>
      <c r="F71" s="2">
        <v>348</v>
      </c>
      <c r="G71" s="3">
        <v>311.36</v>
      </c>
      <c r="H71" s="2">
        <v>3.9855</v>
      </c>
    </row>
    <row r="72" spans="1:8" ht="12.75">
      <c r="A72" s="1">
        <v>67</v>
      </c>
      <c r="B72" s="3">
        <v>39230</v>
      </c>
      <c r="C72" s="1" t="s">
        <v>67</v>
      </c>
      <c r="D72" s="2">
        <v>-0.7534</v>
      </c>
      <c r="E72" s="3">
        <v>5829923.41</v>
      </c>
      <c r="F72" s="2">
        <v>-13.2366</v>
      </c>
      <c r="G72" s="3">
        <v>1004007.11</v>
      </c>
      <c r="H72" s="2">
        <v>-2.5874</v>
      </c>
    </row>
    <row r="73" spans="1:8" ht="12.75">
      <c r="A73" s="1">
        <v>68</v>
      </c>
      <c r="B73" s="1">
        <v>244</v>
      </c>
      <c r="C73" s="1" t="s">
        <v>68</v>
      </c>
      <c r="D73" s="2">
        <v>19.9632</v>
      </c>
      <c r="E73" s="3">
        <v>297684.63</v>
      </c>
      <c r="F73" s="2">
        <v>-7.2666</v>
      </c>
      <c r="G73" s="3">
        <v>40503.06</v>
      </c>
      <c r="H73" s="2">
        <v>16.702</v>
      </c>
    </row>
    <row r="74" spans="1:8" ht="12.75">
      <c r="A74" s="1">
        <v>69</v>
      </c>
      <c r="B74" s="3">
        <v>186126</v>
      </c>
      <c r="C74" s="1" t="s">
        <v>69</v>
      </c>
      <c r="D74" s="2">
        <v>-0.1243</v>
      </c>
      <c r="E74" s="3">
        <v>46657560.65</v>
      </c>
      <c r="F74" s="2">
        <v>8.9373</v>
      </c>
      <c r="G74" s="3">
        <v>4216834.79</v>
      </c>
      <c r="H74" s="2">
        <v>0.6268</v>
      </c>
    </row>
    <row r="75" spans="1:8" ht="12.75">
      <c r="A75" s="1">
        <v>70</v>
      </c>
      <c r="B75" s="3">
        <v>1480</v>
      </c>
      <c r="C75" s="1" t="s">
        <v>70</v>
      </c>
      <c r="D75" s="2">
        <v>-8.4027</v>
      </c>
      <c r="E75" s="3">
        <v>121006.4</v>
      </c>
      <c r="F75" s="2">
        <v>-8.742</v>
      </c>
      <c r="G75" s="3">
        <v>73012.15</v>
      </c>
      <c r="H75" s="2">
        <v>-8.5304</v>
      </c>
    </row>
    <row r="76" spans="1:8" ht="12.75">
      <c r="A76" s="1">
        <v>71</v>
      </c>
      <c r="B76" s="3">
        <v>18936</v>
      </c>
      <c r="C76" s="1" t="s">
        <v>71</v>
      </c>
      <c r="D76" s="2">
        <v>-3.2112</v>
      </c>
      <c r="E76" s="3">
        <v>4426858.38</v>
      </c>
      <c r="F76" s="2">
        <v>-12.7141</v>
      </c>
      <c r="G76" s="3">
        <v>747797.42</v>
      </c>
      <c r="H76" s="2">
        <v>-4.5844</v>
      </c>
    </row>
    <row r="77" spans="1:8" ht="12.75">
      <c r="A77" s="1">
        <v>72</v>
      </c>
      <c r="B77" s="3">
        <v>6198</v>
      </c>
      <c r="C77" s="1" t="s">
        <v>72</v>
      </c>
      <c r="D77" s="2">
        <v>-6.4575</v>
      </c>
      <c r="E77" s="3">
        <v>1162172.5</v>
      </c>
      <c r="F77" s="2">
        <v>-0.3842</v>
      </c>
      <c r="G77" s="3">
        <v>170611.2</v>
      </c>
      <c r="H77" s="2">
        <v>-5.68</v>
      </c>
    </row>
    <row r="78" spans="1:8" ht="12.75">
      <c r="A78" s="1">
        <v>73</v>
      </c>
      <c r="B78" s="3">
        <v>6168</v>
      </c>
      <c r="C78" s="1" t="s">
        <v>73</v>
      </c>
      <c r="D78" s="2">
        <v>8.6193</v>
      </c>
      <c r="E78" s="3">
        <v>1284752.33</v>
      </c>
      <c r="F78" s="2">
        <v>5.7104</v>
      </c>
      <c r="G78" s="3">
        <v>411388.21</v>
      </c>
      <c r="H78" s="2">
        <v>7.9138</v>
      </c>
    </row>
    <row r="79" spans="1:8" ht="12.75">
      <c r="A79" s="1">
        <v>74</v>
      </c>
      <c r="B79" s="3">
        <v>14831</v>
      </c>
      <c r="C79" s="1" t="s">
        <v>74</v>
      </c>
      <c r="D79" s="2">
        <v>5.8759</v>
      </c>
      <c r="E79" s="3">
        <v>3388716.92</v>
      </c>
      <c r="F79" s="2">
        <v>-1.1894</v>
      </c>
      <c r="G79" s="3">
        <v>1015223.99</v>
      </c>
      <c r="H79" s="2">
        <v>4.2472</v>
      </c>
    </row>
    <row r="80" spans="1:8" ht="12.75">
      <c r="A80" s="1">
        <v>75</v>
      </c>
      <c r="B80" s="3">
        <v>5888</v>
      </c>
      <c r="C80" s="1" t="s">
        <v>75</v>
      </c>
      <c r="D80" s="2">
        <v>3.1394</v>
      </c>
      <c r="E80" s="3">
        <v>697802.99</v>
      </c>
      <c r="F80" s="2">
        <v>133.1921</v>
      </c>
      <c r="G80" s="3">
        <v>299115.27</v>
      </c>
      <c r="H80" s="2">
        <v>42.1604</v>
      </c>
    </row>
    <row r="81" spans="1:8" ht="12.75">
      <c r="A81" s="1">
        <v>76</v>
      </c>
      <c r="B81" s="3">
        <v>9803</v>
      </c>
      <c r="C81" s="1" t="s">
        <v>76</v>
      </c>
      <c r="D81" s="2">
        <v>8.4168</v>
      </c>
      <c r="E81" s="3">
        <v>1396700.76</v>
      </c>
      <c r="F81" s="2">
        <v>83.7824</v>
      </c>
      <c r="G81" s="3">
        <v>434968.96</v>
      </c>
      <c r="H81" s="2">
        <v>26.314</v>
      </c>
    </row>
    <row r="82" spans="1:8" ht="12.75">
      <c r="A82" s="1">
        <v>77</v>
      </c>
      <c r="B82" s="3">
        <v>6890</v>
      </c>
      <c r="C82" s="1" t="s">
        <v>77</v>
      </c>
      <c r="D82" s="2">
        <v>-14.4957</v>
      </c>
      <c r="E82" s="3">
        <v>880620.53</v>
      </c>
      <c r="F82" s="2">
        <v>-12.2068</v>
      </c>
      <c r="G82" s="3">
        <v>263192.42</v>
      </c>
      <c r="H82" s="2">
        <v>-13.969</v>
      </c>
    </row>
    <row r="83" spans="1:8" ht="12.75">
      <c r="A83" s="1">
        <v>78</v>
      </c>
      <c r="B83" s="3">
        <v>1558</v>
      </c>
      <c r="C83" s="1" t="s">
        <v>78</v>
      </c>
      <c r="D83" s="2">
        <v>3.24</v>
      </c>
      <c r="E83" s="3">
        <v>159949.2</v>
      </c>
      <c r="F83" s="2">
        <v>27.14</v>
      </c>
      <c r="G83" s="3">
        <v>125585.63</v>
      </c>
      <c r="H83" s="2">
        <v>13.75</v>
      </c>
    </row>
    <row r="84" spans="1:8" ht="12.75">
      <c r="A84" s="1">
        <v>79</v>
      </c>
      <c r="B84" s="3">
        <v>22890</v>
      </c>
      <c r="C84" s="1" t="s">
        <v>79</v>
      </c>
      <c r="D84" s="2">
        <v>-1.3563</v>
      </c>
      <c r="E84" s="3">
        <v>4096539.14</v>
      </c>
      <c r="F84" s="2">
        <v>-6.6212</v>
      </c>
      <c r="G84" s="3">
        <v>1667818.34</v>
      </c>
      <c r="H84" s="2">
        <v>-2.8796</v>
      </c>
    </row>
    <row r="85" spans="1:8" ht="12.75">
      <c r="A85" s="1">
        <v>80</v>
      </c>
      <c r="B85" s="3">
        <v>9950</v>
      </c>
      <c r="C85" s="1" t="s">
        <v>80</v>
      </c>
      <c r="D85" s="2">
        <v>-8.206</v>
      </c>
      <c r="E85" s="3">
        <v>1333216.25</v>
      </c>
      <c r="F85" s="2">
        <v>-19.1963</v>
      </c>
      <c r="G85" s="3">
        <v>505612.13</v>
      </c>
      <c r="H85" s="2">
        <v>-11.2279</v>
      </c>
    </row>
    <row r="86" spans="1:8" ht="12.75">
      <c r="A86" s="1">
        <v>81</v>
      </c>
      <c r="B86" s="3">
        <v>9734</v>
      </c>
      <c r="C86" s="1" t="s">
        <v>81</v>
      </c>
      <c r="D86" s="2">
        <v>15.7619</v>
      </c>
      <c r="E86" s="3">
        <v>2461411.22</v>
      </c>
      <c r="F86" s="2">
        <v>3.0525</v>
      </c>
      <c r="G86" s="3">
        <v>657355.78</v>
      </c>
      <c r="H86" s="2">
        <v>13.0831</v>
      </c>
    </row>
    <row r="87" spans="1:8" ht="12.75">
      <c r="A87" s="1">
        <v>82</v>
      </c>
      <c r="B87" s="3">
        <v>1998</v>
      </c>
      <c r="C87" s="1" t="s">
        <v>82</v>
      </c>
      <c r="D87" s="2">
        <v>-7.8475</v>
      </c>
      <c r="E87" s="3">
        <v>270985.45</v>
      </c>
      <c r="F87" s="2">
        <v>0</v>
      </c>
      <c r="G87" s="3">
        <v>0</v>
      </c>
      <c r="H87" s="2">
        <v>-7.8475</v>
      </c>
    </row>
    <row r="88" spans="1:8" ht="12.75">
      <c r="A88" s="1">
        <v>83</v>
      </c>
      <c r="B88" s="3">
        <v>18082</v>
      </c>
      <c r="C88" s="1" t="s">
        <v>83</v>
      </c>
      <c r="D88" s="2">
        <v>-0.5283</v>
      </c>
      <c r="E88" s="3">
        <v>2832861.5</v>
      </c>
      <c r="F88" s="2">
        <v>-13.0217</v>
      </c>
      <c r="G88" s="3">
        <v>968292.74</v>
      </c>
      <c r="H88" s="2">
        <v>-3.7108</v>
      </c>
    </row>
    <row r="89" spans="1:8" ht="12.75">
      <c r="A89" s="1">
        <v>84</v>
      </c>
      <c r="B89" s="3">
        <v>5535</v>
      </c>
      <c r="C89" s="1" t="s">
        <v>84</v>
      </c>
      <c r="D89" s="2">
        <v>-1.7433</v>
      </c>
      <c r="E89" s="3">
        <v>982349.54</v>
      </c>
      <c r="F89" s="2">
        <v>-9.2698</v>
      </c>
      <c r="G89" s="3">
        <v>214919.83</v>
      </c>
      <c r="H89" s="2">
        <v>-3.0944</v>
      </c>
    </row>
    <row r="90" spans="1:8" ht="12.75">
      <c r="A90" s="1">
        <v>85</v>
      </c>
      <c r="B90" s="1">
        <v>130</v>
      </c>
      <c r="C90" s="1" t="s">
        <v>85</v>
      </c>
      <c r="D90" s="2">
        <v>-3.5441</v>
      </c>
      <c r="E90" s="3">
        <v>17780.82</v>
      </c>
      <c r="F90" s="2">
        <v>37.7302</v>
      </c>
      <c r="G90" s="3">
        <v>5328.77</v>
      </c>
      <c r="H90" s="2">
        <v>5.9732</v>
      </c>
    </row>
    <row r="91" spans="1:8" ht="12.75">
      <c r="A91" s="1">
        <v>86</v>
      </c>
      <c r="B91" s="1">
        <v>193</v>
      </c>
      <c r="C91" s="1" t="s">
        <v>86</v>
      </c>
      <c r="D91" s="2">
        <v>-13.0136</v>
      </c>
      <c r="E91" s="3">
        <v>32533.13</v>
      </c>
      <c r="F91" s="2">
        <v>111.1361</v>
      </c>
      <c r="G91" s="3">
        <v>22461.75</v>
      </c>
      <c r="H91" s="2">
        <v>37.6933</v>
      </c>
    </row>
    <row r="92" spans="1:8" ht="12.75">
      <c r="A92" s="1">
        <v>87</v>
      </c>
      <c r="B92" s="1">
        <v>165</v>
      </c>
      <c r="C92" s="1" t="s">
        <v>87</v>
      </c>
      <c r="D92" s="2">
        <v>20.2114</v>
      </c>
      <c r="E92" s="3">
        <v>10430.44</v>
      </c>
      <c r="F92" s="2">
        <v>-10.3183</v>
      </c>
      <c r="G92" s="3">
        <v>22827.12</v>
      </c>
      <c r="H92" s="2">
        <v>-0.7434</v>
      </c>
    </row>
    <row r="93" spans="1:8" ht="12.75">
      <c r="A93" s="1">
        <v>88</v>
      </c>
      <c r="B93" s="1">
        <v>171</v>
      </c>
      <c r="C93" s="1" t="s">
        <v>88</v>
      </c>
      <c r="D93" s="2">
        <v>8.6001</v>
      </c>
      <c r="E93" s="3">
        <v>20413.51</v>
      </c>
      <c r="F93" s="2">
        <v>-15.7145</v>
      </c>
      <c r="G93" s="3">
        <v>3277.67</v>
      </c>
      <c r="H93" s="2">
        <v>5.2362</v>
      </c>
    </row>
    <row r="94" spans="1:8" ht="12.75">
      <c r="A94" s="1" t="s">
        <v>89</v>
      </c>
      <c r="D94" s="2"/>
      <c r="E94" s="3"/>
      <c r="F94" s="2"/>
      <c r="G94" s="3"/>
      <c r="H94" s="2"/>
    </row>
    <row r="95" spans="1:12" s="8" customFormat="1" ht="12.75">
      <c r="A95" s="30" t="s">
        <v>90</v>
      </c>
      <c r="B95" s="30"/>
      <c r="C95" s="30"/>
      <c r="D95" s="9">
        <v>0.17758830442426388</v>
      </c>
      <c r="E95" s="10">
        <v>130288424.55999999</v>
      </c>
      <c r="F95" s="9">
        <v>7.602043749175953</v>
      </c>
      <c r="G95" s="10">
        <v>30370837.829999994</v>
      </c>
      <c r="H95" s="9">
        <v>1.58109862144069</v>
      </c>
      <c r="I95"/>
      <c r="J95"/>
      <c r="K95"/>
      <c r="L95"/>
    </row>
    <row r="96" ht="12.75">
      <c r="D96" s="2"/>
    </row>
    <row r="97" ht="12.75">
      <c r="D97" s="2"/>
    </row>
    <row r="98" spans="1:8" ht="17.25">
      <c r="A98" s="24" t="s">
        <v>98</v>
      </c>
      <c r="B98" s="24"/>
      <c r="C98" s="24"/>
      <c r="D98" s="24"/>
      <c r="E98" s="24"/>
      <c r="F98" s="24"/>
      <c r="G98" s="24"/>
      <c r="H98" s="24"/>
    </row>
    <row r="99" spans="1:8" ht="17.25">
      <c r="A99" s="24" t="s">
        <v>100</v>
      </c>
      <c r="B99" s="24"/>
      <c r="C99" s="24"/>
      <c r="D99" s="24"/>
      <c r="E99" s="24"/>
      <c r="F99" s="24"/>
      <c r="G99" s="24"/>
      <c r="H99" s="24"/>
    </row>
    <row r="100" ht="13.5" thickBot="1"/>
    <row r="101" spans="1:8" ht="12.75">
      <c r="A101" s="11"/>
      <c r="B101" s="12"/>
      <c r="C101" s="15"/>
      <c r="D101" s="25" t="s">
        <v>91</v>
      </c>
      <c r="E101" s="26"/>
      <c r="F101" s="25" t="s">
        <v>92</v>
      </c>
      <c r="G101" s="26"/>
      <c r="H101" s="13"/>
    </row>
    <row r="102" spans="1:8" ht="13.5" thickBot="1">
      <c r="A102" s="20"/>
      <c r="B102" s="21"/>
      <c r="C102" s="16" t="s">
        <v>97</v>
      </c>
      <c r="D102" s="17" t="s">
        <v>94</v>
      </c>
      <c r="E102" s="16" t="s">
        <v>95</v>
      </c>
      <c r="F102" s="17" t="s">
        <v>94</v>
      </c>
      <c r="G102" s="16" t="s">
        <v>95</v>
      </c>
      <c r="H102" s="14" t="s">
        <v>93</v>
      </c>
    </row>
    <row r="103" spans="1:8" ht="12.75">
      <c r="A103" s="18">
        <v>32</v>
      </c>
      <c r="B103" s="3">
        <v>1000</v>
      </c>
      <c r="C103" s="6" t="s">
        <v>103</v>
      </c>
      <c r="D103" s="2">
        <v>1.0672697684850874</v>
      </c>
      <c r="E103" s="3">
        <v>2891433.17</v>
      </c>
      <c r="F103" s="2">
        <v>13.937026020978552</v>
      </c>
      <c r="G103" s="3">
        <v>769592.81</v>
      </c>
      <c r="H103" s="2">
        <v>3.772651246922866</v>
      </c>
    </row>
    <row r="104" spans="1:8" ht="12.75">
      <c r="A104" s="18">
        <v>22</v>
      </c>
      <c r="B104" s="3">
        <v>5000</v>
      </c>
      <c r="C104" s="6" t="s">
        <v>104</v>
      </c>
      <c r="D104" s="2">
        <v>-3.976354974421678</v>
      </c>
      <c r="E104" s="3">
        <v>7160782.56</v>
      </c>
      <c r="F104" s="2">
        <v>11.112127320969233</v>
      </c>
      <c r="G104" s="3">
        <v>2454556.88</v>
      </c>
      <c r="H104" s="2">
        <v>-0.12464092334602078</v>
      </c>
    </row>
    <row r="105" spans="1:8" ht="12.75">
      <c r="A105" s="18">
        <v>16</v>
      </c>
      <c r="B105" s="3">
        <v>10000</v>
      </c>
      <c r="C105" s="6" t="s">
        <v>105</v>
      </c>
      <c r="D105" s="2">
        <v>-1.5021776787161654</v>
      </c>
      <c r="E105" s="3">
        <v>18407064.310000002</v>
      </c>
      <c r="F105" s="2">
        <v>27.90628362881827</v>
      </c>
      <c r="G105" s="3">
        <v>4601647.47</v>
      </c>
      <c r="H105" s="2">
        <v>4.379393304759761</v>
      </c>
    </row>
    <row r="106" spans="1:8" ht="12.75">
      <c r="A106" s="18">
        <v>12</v>
      </c>
      <c r="B106" s="3">
        <v>20000</v>
      </c>
      <c r="C106" s="6" t="s">
        <v>106</v>
      </c>
      <c r="D106" s="2">
        <v>3.335109963112741</v>
      </c>
      <c r="E106" s="3">
        <v>31781122.65</v>
      </c>
      <c r="F106" s="2">
        <v>9.451090610300188</v>
      </c>
      <c r="G106" s="3">
        <v>10727298.860000003</v>
      </c>
      <c r="H106" s="2">
        <v>4.878520654307705</v>
      </c>
    </row>
    <row r="107" spans="1:8" ht="12.75">
      <c r="A107" s="18">
        <v>5</v>
      </c>
      <c r="B107" s="3">
        <v>100000</v>
      </c>
      <c r="C107" s="6" t="s">
        <v>107</v>
      </c>
      <c r="D107" s="2">
        <v>-1.0268180729769303</v>
      </c>
      <c r="E107" s="3">
        <v>23390461.219999984</v>
      </c>
      <c r="F107" s="2">
        <v>-9.815593857746203</v>
      </c>
      <c r="G107" s="3">
        <v>7600907.019999992</v>
      </c>
      <c r="H107" s="2">
        <v>-3.18234302567772</v>
      </c>
    </row>
    <row r="108" spans="1:8" ht="12.75">
      <c r="A108" s="19">
        <v>1</v>
      </c>
      <c r="B108" s="3">
        <v>200000</v>
      </c>
      <c r="C108" s="6" t="s">
        <v>108</v>
      </c>
      <c r="D108" s="5">
        <v>-0.12430000000000002</v>
      </c>
      <c r="E108" s="7">
        <v>46657560.650000006</v>
      </c>
      <c r="F108" s="5">
        <v>8.9373</v>
      </c>
      <c r="G108" s="7">
        <v>4216834.79</v>
      </c>
      <c r="H108" s="5">
        <v>0.6267904022069297</v>
      </c>
    </row>
    <row r="109" spans="1:8" ht="12.75">
      <c r="A109" s="19">
        <v>88</v>
      </c>
      <c r="D109" s="2">
        <v>0.17758830442426388</v>
      </c>
      <c r="E109" s="3">
        <v>130288424.55999999</v>
      </c>
      <c r="F109" s="2">
        <v>7.602043749175953</v>
      </c>
      <c r="G109" s="3">
        <v>30370837.829999994</v>
      </c>
      <c r="H109" s="2">
        <v>1.58109862144069</v>
      </c>
    </row>
    <row r="110" spans="4:8" ht="12.75"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2" spans="1:8" ht="17.25">
      <c r="A112" s="24" t="s">
        <v>98</v>
      </c>
      <c r="B112" s="24"/>
      <c r="C112" s="24"/>
      <c r="D112" s="24"/>
      <c r="E112" s="24"/>
      <c r="F112" s="24"/>
      <c r="G112" s="24"/>
      <c r="H112" s="24"/>
    </row>
    <row r="113" spans="1:8" ht="17.25">
      <c r="A113" s="24" t="s">
        <v>100</v>
      </c>
      <c r="B113" s="24"/>
      <c r="C113" s="24"/>
      <c r="D113" s="24"/>
      <c r="E113" s="24"/>
      <c r="F113" s="24"/>
      <c r="G113" s="24"/>
      <c r="H113" s="24"/>
    </row>
    <row r="115" spans="1:8" ht="15">
      <c r="A115" s="31" t="s">
        <v>96</v>
      </c>
      <c r="B115" s="31"/>
      <c r="C115" s="31"/>
      <c r="D115" s="31"/>
      <c r="E115" s="31"/>
      <c r="F115" s="31"/>
      <c r="G115" s="31"/>
      <c r="H115" s="31"/>
    </row>
    <row r="118" spans="1:3" ht="12.75">
      <c r="A118" s="1">
        <v>0</v>
      </c>
      <c r="B118" s="1">
        <v>3</v>
      </c>
      <c r="C118" s="1" t="e">
        <v>#N/A</v>
      </c>
    </row>
    <row r="119" spans="1:3" ht="12.75">
      <c r="A119" s="1">
        <v>0</v>
      </c>
      <c r="B119" s="1">
        <v>4</v>
      </c>
      <c r="C119" s="1" t="e">
        <v>#N/A</v>
      </c>
    </row>
    <row r="120" spans="1:3" ht="12.75">
      <c r="A120" s="1">
        <v>0</v>
      </c>
      <c r="B120" s="1">
        <v>5</v>
      </c>
      <c r="C120" s="1" t="e">
        <v>#N/A</v>
      </c>
    </row>
    <row r="121" spans="1:3" ht="12.75">
      <c r="A121" s="1">
        <v>0</v>
      </c>
      <c r="B121" s="1">
        <v>6</v>
      </c>
      <c r="C121" s="1" t="e">
        <v>#N/A</v>
      </c>
    </row>
    <row r="122" spans="1:3" ht="12.75">
      <c r="A122" s="1">
        <v>0</v>
      </c>
      <c r="B122" s="1">
        <v>7</v>
      </c>
      <c r="C122" s="1" t="e">
        <v>#N/A</v>
      </c>
    </row>
    <row r="123" spans="1:3" ht="12.75">
      <c r="A123" s="1">
        <v>0</v>
      </c>
      <c r="B123" s="1">
        <v>8</v>
      </c>
      <c r="C123" s="1" t="e">
        <v>#N/A</v>
      </c>
    </row>
    <row r="124" spans="1:3" ht="12.75">
      <c r="A124" s="1">
        <v>0</v>
      </c>
      <c r="B124" s="1">
        <v>9</v>
      </c>
      <c r="C124" s="1" t="e">
        <v>#N/A</v>
      </c>
    </row>
    <row r="125" spans="1:3" ht="12.75">
      <c r="A125" s="1">
        <v>0</v>
      </c>
      <c r="B125" s="1">
        <v>10</v>
      </c>
      <c r="C125" s="1" t="e">
        <v>#N/A</v>
      </c>
    </row>
    <row r="126" spans="1:3" ht="12.75">
      <c r="A126" s="1">
        <v>0</v>
      </c>
      <c r="B126" s="1">
        <v>11</v>
      </c>
      <c r="C126" s="1" t="e">
        <v>#N/A</v>
      </c>
    </row>
    <row r="127" spans="1:3" ht="12.75">
      <c r="A127" s="1">
        <v>0</v>
      </c>
      <c r="B127" s="1">
        <v>12</v>
      </c>
      <c r="C127" s="1" t="e">
        <v>#N/A</v>
      </c>
    </row>
    <row r="128" spans="1:3" ht="12.75">
      <c r="A128" s="1">
        <v>0</v>
      </c>
      <c r="B128" s="1">
        <v>13</v>
      </c>
      <c r="C128" s="1" t="e">
        <v>#N/A</v>
      </c>
    </row>
    <row r="129" spans="1:3" ht="12.75">
      <c r="A129" s="1">
        <v>0</v>
      </c>
      <c r="B129" s="1">
        <v>14</v>
      </c>
      <c r="C129" s="1" t="e">
        <v>#N/A</v>
      </c>
    </row>
    <row r="130" spans="1:3" ht="12.75">
      <c r="A130" s="1">
        <v>0</v>
      </c>
      <c r="B130" s="1">
        <v>15</v>
      </c>
      <c r="C130" s="1" t="e">
        <v>#N/A</v>
      </c>
    </row>
    <row r="131" spans="1:3" ht="12.75">
      <c r="A131" s="1">
        <v>0</v>
      </c>
      <c r="B131" s="1">
        <v>16</v>
      </c>
      <c r="C131" s="1" t="e">
        <v>#N/A</v>
      </c>
    </row>
    <row r="132" spans="1:3" ht="12.75">
      <c r="A132" s="1">
        <v>0</v>
      </c>
      <c r="B132" s="1">
        <v>17</v>
      </c>
      <c r="C132" s="1" t="e">
        <v>#N/A</v>
      </c>
    </row>
    <row r="133" spans="1:3" ht="12.75">
      <c r="A133" s="1">
        <v>0</v>
      </c>
      <c r="B133" s="1">
        <v>18</v>
      </c>
      <c r="C133" s="1" t="e">
        <v>#N/A</v>
      </c>
    </row>
    <row r="134" spans="1:3" ht="12.75">
      <c r="A134" s="1">
        <v>0</v>
      </c>
      <c r="B134" s="1">
        <v>19</v>
      </c>
      <c r="C134" s="1" t="e">
        <v>#N/A</v>
      </c>
    </row>
    <row r="135" spans="1:3" ht="12.75">
      <c r="A135" s="1">
        <v>0</v>
      </c>
      <c r="B135" s="1">
        <v>20</v>
      </c>
      <c r="C135" s="1" t="e">
        <v>#N/A</v>
      </c>
    </row>
  </sheetData>
  <mergeCells count="13">
    <mergeCell ref="A115:H115"/>
    <mergeCell ref="D101:E101"/>
    <mergeCell ref="F101:G101"/>
    <mergeCell ref="A112:H112"/>
    <mergeCell ref="A113:H113"/>
    <mergeCell ref="A5:C5"/>
    <mergeCell ref="A95:C95"/>
    <mergeCell ref="A98:H98"/>
    <mergeCell ref="A99:H99"/>
    <mergeCell ref="A1:H1"/>
    <mergeCell ref="A2:H2"/>
    <mergeCell ref="D4:E4"/>
    <mergeCell ref="F4:G4"/>
  </mergeCells>
  <conditionalFormatting sqref="D6:H93">
    <cfRule type="expression" priority="1" dxfId="0" stopIfTrue="1">
      <formula>$I6="*"</formula>
    </cfRule>
  </conditionalFormatting>
  <conditionalFormatting sqref="C117:C135 A117:A135">
    <cfRule type="expression" priority="2" dxfId="0" stopIfTrue="1">
      <formula>$A117=0</formula>
    </cfRule>
  </conditionalFormatting>
  <conditionalFormatting sqref="D110:H110">
    <cfRule type="cellIs" priority="3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5"/>
  <sheetViews>
    <sheetView workbookViewId="0" topLeftCell="A1">
      <selection activeCell="A1" sqref="A1:H1"/>
    </sheetView>
  </sheetViews>
  <sheetFormatPr defaultColWidth="11.421875" defaultRowHeight="12.75"/>
  <cols>
    <col min="1" max="1" width="11.421875" style="1" customWidth="1"/>
    <col min="2" max="2" width="0" style="1" hidden="1" customWidth="1"/>
    <col min="3" max="3" width="14.421875" style="1" bestFit="1" customWidth="1"/>
    <col min="4" max="8" width="12.7109375" style="1" customWidth="1"/>
    <col min="10" max="11" width="11.421875" style="0" customWidth="1"/>
    <col min="13" max="16384" width="11.421875" style="1" customWidth="1"/>
  </cols>
  <sheetData>
    <row r="1" spans="1:8" ht="17.25">
      <c r="A1" s="24" t="s">
        <v>98</v>
      </c>
      <c r="B1" s="24"/>
      <c r="C1" s="24"/>
      <c r="D1" s="24"/>
      <c r="E1" s="24"/>
      <c r="F1" s="24"/>
      <c r="G1" s="24"/>
      <c r="H1" s="24"/>
    </row>
    <row r="2" spans="1:8" ht="17.25">
      <c r="A2" s="24" t="s">
        <v>101</v>
      </c>
      <c r="B2" s="24"/>
      <c r="C2" s="24"/>
      <c r="D2" s="24"/>
      <c r="E2" s="24"/>
      <c r="F2" s="24"/>
      <c r="G2" s="24"/>
      <c r="H2" s="24"/>
    </row>
    <row r="3" ht="13.5" thickBot="1"/>
    <row r="4" spans="1:8" ht="12.75">
      <c r="A4" s="11"/>
      <c r="B4" s="12"/>
      <c r="C4" s="15"/>
      <c r="D4" s="25" t="s">
        <v>91</v>
      </c>
      <c r="E4" s="26"/>
      <c r="F4" s="25" t="s">
        <v>92</v>
      </c>
      <c r="G4" s="26"/>
      <c r="H4" s="13"/>
    </row>
    <row r="5" spans="1:8" ht="13.5" thickBot="1">
      <c r="A5" s="27" t="s">
        <v>1</v>
      </c>
      <c r="B5" s="28"/>
      <c r="C5" s="29"/>
      <c r="D5" s="17" t="s">
        <v>94</v>
      </c>
      <c r="E5" s="16" t="s">
        <v>95</v>
      </c>
      <c r="F5" s="17" t="s">
        <v>94</v>
      </c>
      <c r="G5" s="16" t="s">
        <v>95</v>
      </c>
      <c r="H5" s="14" t="s">
        <v>93</v>
      </c>
    </row>
    <row r="6" spans="1:8" ht="12.75">
      <c r="A6" s="1">
        <v>1</v>
      </c>
      <c r="B6" s="1">
        <v>329</v>
      </c>
      <c r="C6" s="1" t="s">
        <v>2</v>
      </c>
      <c r="D6" s="2">
        <v>1.7963</v>
      </c>
      <c r="E6" s="3">
        <v>48766.41</v>
      </c>
      <c r="F6" s="2">
        <v>42.8365</v>
      </c>
      <c r="G6" s="3">
        <v>33253.7</v>
      </c>
      <c r="H6" s="2">
        <v>18.4354</v>
      </c>
    </row>
    <row r="7" spans="1:8" ht="12.75">
      <c r="A7" s="1">
        <v>2</v>
      </c>
      <c r="B7" s="1">
        <v>471</v>
      </c>
      <c r="C7" s="1" t="s">
        <v>3</v>
      </c>
      <c r="D7" s="2">
        <v>-15.3265</v>
      </c>
      <c r="E7" s="3">
        <v>83471.42</v>
      </c>
      <c r="F7" s="2">
        <v>-1.2079</v>
      </c>
      <c r="G7" s="3">
        <v>10950.73</v>
      </c>
      <c r="H7" s="2">
        <v>-13.6891</v>
      </c>
    </row>
    <row r="8" spans="1:8" ht="12.75">
      <c r="A8" s="1">
        <v>3</v>
      </c>
      <c r="B8" s="1">
        <v>775</v>
      </c>
      <c r="C8" s="1" t="s">
        <v>4</v>
      </c>
      <c r="D8" s="2">
        <v>-23.0685</v>
      </c>
      <c r="E8" s="3">
        <v>131861.29</v>
      </c>
      <c r="F8" s="2">
        <v>-29</v>
      </c>
      <c r="G8" s="3">
        <v>114.02</v>
      </c>
      <c r="H8" s="2">
        <v>-23.0736</v>
      </c>
    </row>
    <row r="9" spans="1:8" ht="12.75">
      <c r="A9" s="1">
        <v>4</v>
      </c>
      <c r="B9" s="1">
        <v>327</v>
      </c>
      <c r="C9" s="1" t="s">
        <v>5</v>
      </c>
      <c r="D9" s="2">
        <v>-2.8699</v>
      </c>
      <c r="E9" s="3">
        <v>46937.19</v>
      </c>
      <c r="F9" s="2">
        <v>-15.3384</v>
      </c>
      <c r="G9" s="3">
        <v>855.17</v>
      </c>
      <c r="H9" s="2">
        <v>-3.093</v>
      </c>
    </row>
    <row r="10" spans="1:8" ht="12.75">
      <c r="A10" s="1">
        <v>5</v>
      </c>
      <c r="B10" s="3">
        <v>1744</v>
      </c>
      <c r="C10" s="1" t="s">
        <v>6</v>
      </c>
      <c r="D10" s="2">
        <v>-10.6042</v>
      </c>
      <c r="E10" s="3">
        <v>229140.94</v>
      </c>
      <c r="F10" s="2">
        <v>-19.9664</v>
      </c>
      <c r="G10" s="3">
        <v>1188.74</v>
      </c>
      <c r="H10" s="2">
        <v>-10.6525</v>
      </c>
    </row>
    <row r="11" spans="1:8" ht="12.75">
      <c r="A11" s="1">
        <v>6</v>
      </c>
      <c r="B11" s="1">
        <v>373</v>
      </c>
      <c r="C11" s="1" t="s">
        <v>7</v>
      </c>
      <c r="D11" s="2">
        <v>-11.1709</v>
      </c>
      <c r="E11" s="3">
        <v>26101.49</v>
      </c>
      <c r="F11" s="2">
        <v>5.7071</v>
      </c>
      <c r="G11" s="3">
        <v>12507.8</v>
      </c>
      <c r="H11" s="2">
        <v>-5.7031</v>
      </c>
    </row>
    <row r="12" spans="1:8" ht="12.75">
      <c r="A12" s="1">
        <v>7</v>
      </c>
      <c r="B12" s="1">
        <v>400</v>
      </c>
      <c r="C12" s="1" t="s">
        <v>8</v>
      </c>
      <c r="D12" s="2">
        <v>-3.4131</v>
      </c>
      <c r="E12" s="3">
        <v>58452.7</v>
      </c>
      <c r="F12" s="2">
        <v>21.1599</v>
      </c>
      <c r="G12" s="3">
        <v>4922.64</v>
      </c>
      <c r="H12" s="2">
        <v>-1.5044</v>
      </c>
    </row>
    <row r="13" spans="1:8" ht="12.75">
      <c r="A13" s="1">
        <v>8</v>
      </c>
      <c r="B13" s="1">
        <v>968</v>
      </c>
      <c r="C13" s="1" t="s">
        <v>9</v>
      </c>
      <c r="D13" s="2">
        <v>-17.4889</v>
      </c>
      <c r="E13" s="3">
        <v>173474.12</v>
      </c>
      <c r="F13" s="2">
        <v>-17.3631</v>
      </c>
      <c r="G13" s="3">
        <v>14293.55</v>
      </c>
      <c r="H13" s="2">
        <v>-17.4793</v>
      </c>
    </row>
    <row r="14" spans="1:8" ht="12.75">
      <c r="A14" s="1">
        <v>9</v>
      </c>
      <c r="B14" s="3">
        <v>14655</v>
      </c>
      <c r="C14" s="1" t="s">
        <v>10</v>
      </c>
      <c r="D14" s="2">
        <v>13.6305</v>
      </c>
      <c r="E14" s="3">
        <v>2711596.12</v>
      </c>
      <c r="F14" s="2">
        <v>15.4077</v>
      </c>
      <c r="G14" s="3">
        <v>2745157.65</v>
      </c>
      <c r="H14" s="2">
        <v>14.5246</v>
      </c>
    </row>
    <row r="15" spans="1:8" ht="12.75">
      <c r="A15" s="1">
        <v>10</v>
      </c>
      <c r="B15" s="3">
        <v>1893</v>
      </c>
      <c r="C15" s="1" t="s">
        <v>11</v>
      </c>
      <c r="D15" s="2">
        <v>-3.4746</v>
      </c>
      <c r="E15" s="3">
        <v>130006.08</v>
      </c>
      <c r="F15" s="2">
        <v>26.9685</v>
      </c>
      <c r="G15" s="3">
        <v>141727.23</v>
      </c>
      <c r="H15" s="2">
        <v>12.4035</v>
      </c>
    </row>
    <row r="16" spans="1:8" ht="12.75">
      <c r="A16" s="1">
        <v>11</v>
      </c>
      <c r="B16" s="3">
        <v>2193</v>
      </c>
      <c r="C16" s="1" t="s">
        <v>12</v>
      </c>
      <c r="D16" s="2">
        <v>9.0257</v>
      </c>
      <c r="E16" s="3">
        <v>216920.56</v>
      </c>
      <c r="F16" s="2">
        <v>0.1813</v>
      </c>
      <c r="G16" s="3">
        <v>263426.35</v>
      </c>
      <c r="H16" s="2">
        <v>4.1754</v>
      </c>
    </row>
    <row r="17" spans="1:8" ht="12.75">
      <c r="A17" s="1">
        <v>12</v>
      </c>
      <c r="B17" s="1">
        <v>217</v>
      </c>
      <c r="C17" s="1" t="s">
        <v>13</v>
      </c>
      <c r="D17" s="2">
        <v>3.419</v>
      </c>
      <c r="E17" s="3">
        <v>46399.61</v>
      </c>
      <c r="F17" s="2">
        <v>-25.1073</v>
      </c>
      <c r="G17" s="3">
        <v>5323.79</v>
      </c>
      <c r="H17" s="2">
        <v>0.4828</v>
      </c>
    </row>
    <row r="18" spans="1:8" ht="12.75">
      <c r="A18" s="1">
        <v>13</v>
      </c>
      <c r="B18" s="3">
        <v>6995</v>
      </c>
      <c r="C18" s="1" t="s">
        <v>14</v>
      </c>
      <c r="D18" s="2">
        <v>1.4911</v>
      </c>
      <c r="E18" s="3">
        <v>1437794.35</v>
      </c>
      <c r="F18" s="2">
        <v>-14.17</v>
      </c>
      <c r="G18" s="3">
        <v>336298.5</v>
      </c>
      <c r="H18" s="2">
        <v>-1.4776</v>
      </c>
    </row>
    <row r="19" spans="1:8" ht="12.75">
      <c r="A19" s="1">
        <v>14</v>
      </c>
      <c r="B19" s="3">
        <v>1523</v>
      </c>
      <c r="C19" s="1" t="s">
        <v>15</v>
      </c>
      <c r="D19" s="2">
        <v>-11.2688</v>
      </c>
      <c r="E19" s="3">
        <v>232117.7</v>
      </c>
      <c r="F19" s="2">
        <v>-12.4179</v>
      </c>
      <c r="G19" s="3">
        <v>65025.15</v>
      </c>
      <c r="H19" s="2">
        <v>-11.5203</v>
      </c>
    </row>
    <row r="20" spans="1:8" ht="12.75">
      <c r="A20" s="1">
        <v>15</v>
      </c>
      <c r="B20" s="3">
        <v>1700</v>
      </c>
      <c r="C20" s="1" t="s">
        <v>16</v>
      </c>
      <c r="D20" s="2">
        <v>-4.1565</v>
      </c>
      <c r="E20" s="3">
        <v>159070.75</v>
      </c>
      <c r="F20" s="2">
        <v>-0.9672</v>
      </c>
      <c r="G20" s="3">
        <v>21255.43</v>
      </c>
      <c r="H20" s="2">
        <v>-3.7806</v>
      </c>
    </row>
    <row r="21" spans="1:8" ht="12.75">
      <c r="A21" s="1">
        <v>16</v>
      </c>
      <c r="B21" s="3">
        <v>2039</v>
      </c>
      <c r="C21" s="1" t="s">
        <v>17</v>
      </c>
      <c r="D21" s="2">
        <v>-1.6164</v>
      </c>
      <c r="E21" s="3">
        <v>920723.77</v>
      </c>
      <c r="F21" s="2">
        <v>-14.7472</v>
      </c>
      <c r="G21" s="3">
        <v>12710.97</v>
      </c>
      <c r="H21" s="2">
        <v>-1.7952</v>
      </c>
    </row>
    <row r="22" spans="1:8" ht="12.75">
      <c r="A22" s="1">
        <v>17</v>
      </c>
      <c r="B22" s="3">
        <v>11480</v>
      </c>
      <c r="C22" s="1" t="s">
        <v>18</v>
      </c>
      <c r="D22" s="2">
        <v>5.583</v>
      </c>
      <c r="E22" s="3">
        <v>1413735.28</v>
      </c>
      <c r="F22" s="2">
        <v>18.0665</v>
      </c>
      <c r="G22" s="3">
        <v>140829.04</v>
      </c>
      <c r="H22" s="2">
        <v>6.7139</v>
      </c>
    </row>
    <row r="23" spans="1:8" ht="12.75">
      <c r="A23" s="1">
        <v>18</v>
      </c>
      <c r="B23" s="3">
        <v>14580</v>
      </c>
      <c r="C23" s="1" t="s">
        <v>19</v>
      </c>
      <c r="D23" s="2">
        <v>-4.9794</v>
      </c>
      <c r="E23" s="3">
        <v>1527797.92</v>
      </c>
      <c r="F23" s="2">
        <v>-14.8616</v>
      </c>
      <c r="G23" s="3">
        <v>862704.71</v>
      </c>
      <c r="H23" s="2">
        <v>-8.5458</v>
      </c>
    </row>
    <row r="24" spans="1:8" ht="12.75">
      <c r="A24" s="1">
        <v>19</v>
      </c>
      <c r="B24" s="3">
        <v>13812</v>
      </c>
      <c r="C24" s="1" t="s">
        <v>20</v>
      </c>
      <c r="D24" s="2">
        <v>17.4088</v>
      </c>
      <c r="E24" s="3">
        <v>1845602.28</v>
      </c>
      <c r="F24" s="2">
        <v>-12.6487</v>
      </c>
      <c r="G24" s="3">
        <v>383128.81</v>
      </c>
      <c r="H24" s="2">
        <v>12.2418</v>
      </c>
    </row>
    <row r="25" spans="1:8" ht="12.75">
      <c r="A25" s="1">
        <v>20</v>
      </c>
      <c r="B25" s="1">
        <v>167</v>
      </c>
      <c r="C25" s="1" t="s">
        <v>21</v>
      </c>
      <c r="D25" s="2">
        <v>-13.7039</v>
      </c>
      <c r="E25" s="3">
        <v>44172.84</v>
      </c>
      <c r="F25" s="2">
        <v>45.1686</v>
      </c>
      <c r="G25" s="3">
        <v>193.16</v>
      </c>
      <c r="H25" s="2">
        <v>-13.4476</v>
      </c>
    </row>
    <row r="26" spans="1:8" ht="12.75">
      <c r="A26" s="1">
        <v>21</v>
      </c>
      <c r="B26" s="1">
        <v>260</v>
      </c>
      <c r="C26" s="1" t="s">
        <v>22</v>
      </c>
      <c r="D26" s="2">
        <v>5.9703</v>
      </c>
      <c r="E26" s="3">
        <v>56911.33</v>
      </c>
      <c r="F26" s="2">
        <v>12.8478</v>
      </c>
      <c r="G26" s="3">
        <v>6046.7</v>
      </c>
      <c r="H26" s="2">
        <v>6.6308</v>
      </c>
    </row>
    <row r="27" spans="1:8" ht="12.75">
      <c r="A27" s="1">
        <v>22</v>
      </c>
      <c r="B27" s="3">
        <v>1056</v>
      </c>
      <c r="C27" s="1" t="s">
        <v>23</v>
      </c>
      <c r="D27" s="2">
        <v>-14.3389</v>
      </c>
      <c r="E27" s="3">
        <v>138096.96</v>
      </c>
      <c r="F27" s="2">
        <v>72.9611</v>
      </c>
      <c r="G27" s="3">
        <v>39776.48</v>
      </c>
      <c r="H27" s="2">
        <v>5.1833</v>
      </c>
    </row>
    <row r="28" spans="1:8" ht="12.75">
      <c r="A28" s="1">
        <v>23</v>
      </c>
      <c r="B28" s="1">
        <v>568</v>
      </c>
      <c r="C28" s="1" t="s">
        <v>24</v>
      </c>
      <c r="D28" s="2">
        <v>-14.1578</v>
      </c>
      <c r="E28" s="3">
        <v>131099.62</v>
      </c>
      <c r="F28" s="2">
        <v>0</v>
      </c>
      <c r="G28" s="3">
        <v>0</v>
      </c>
      <c r="H28" s="2">
        <v>-14.1578</v>
      </c>
    </row>
    <row r="29" spans="1:8" ht="12.75">
      <c r="A29" s="1">
        <v>24</v>
      </c>
      <c r="B29" s="1">
        <v>524</v>
      </c>
      <c r="C29" s="1" t="s">
        <v>0</v>
      </c>
      <c r="D29" s="2">
        <v>-1.3572</v>
      </c>
      <c r="E29" s="3">
        <v>56740.95</v>
      </c>
      <c r="F29" s="2">
        <v>6.0675</v>
      </c>
      <c r="G29" s="3">
        <v>24749.65</v>
      </c>
      <c r="H29" s="2">
        <v>0.8978</v>
      </c>
    </row>
    <row r="30" spans="1:8" ht="12.75">
      <c r="A30" s="1">
        <v>25</v>
      </c>
      <c r="B30" s="3">
        <v>1527</v>
      </c>
      <c r="C30" s="1" t="s">
        <v>25</v>
      </c>
      <c r="D30" s="2">
        <v>-6.3368</v>
      </c>
      <c r="E30" s="3">
        <v>268279.09</v>
      </c>
      <c r="F30" s="2">
        <v>24.4186</v>
      </c>
      <c r="G30" s="3">
        <v>137020.46</v>
      </c>
      <c r="H30" s="2">
        <v>4.0607</v>
      </c>
    </row>
    <row r="31" spans="1:8" ht="12.75">
      <c r="A31" s="1">
        <v>26</v>
      </c>
      <c r="B31" s="1">
        <v>263</v>
      </c>
      <c r="C31" s="1" t="s">
        <v>26</v>
      </c>
      <c r="D31" s="2">
        <v>18.1195</v>
      </c>
      <c r="E31" s="3">
        <v>37775.97</v>
      </c>
      <c r="F31" s="2">
        <v>21.4887</v>
      </c>
      <c r="G31" s="3">
        <v>5604.19</v>
      </c>
      <c r="H31" s="2">
        <v>18.5548</v>
      </c>
    </row>
    <row r="32" spans="1:8" ht="12.75">
      <c r="A32" s="1">
        <v>27</v>
      </c>
      <c r="B32" s="3">
        <v>3656</v>
      </c>
      <c r="C32" s="1" t="s">
        <v>27</v>
      </c>
      <c r="D32" s="2">
        <v>-20.6183</v>
      </c>
      <c r="E32" s="3">
        <v>549180.25</v>
      </c>
      <c r="F32" s="2">
        <v>-26.5301</v>
      </c>
      <c r="G32" s="3">
        <v>188110.15</v>
      </c>
      <c r="H32" s="2">
        <v>-22.1266</v>
      </c>
    </row>
    <row r="33" spans="1:8" ht="12.75">
      <c r="A33" s="1">
        <v>28</v>
      </c>
      <c r="B33" s="3">
        <v>2997</v>
      </c>
      <c r="C33" s="1" t="s">
        <v>28</v>
      </c>
      <c r="D33" s="2">
        <v>20.9238</v>
      </c>
      <c r="E33" s="3">
        <v>300107.92</v>
      </c>
      <c r="F33" s="2">
        <v>28.0849</v>
      </c>
      <c r="G33" s="3">
        <v>219184.93</v>
      </c>
      <c r="H33" s="2">
        <v>23.9464</v>
      </c>
    </row>
    <row r="34" spans="1:8" ht="12.75">
      <c r="A34" s="1">
        <v>29</v>
      </c>
      <c r="B34" s="3">
        <v>5450</v>
      </c>
      <c r="C34" s="1" t="s">
        <v>29</v>
      </c>
      <c r="D34" s="2">
        <v>-17.6282</v>
      </c>
      <c r="E34" s="3">
        <v>747674.8</v>
      </c>
      <c r="F34" s="2">
        <v>51.9725</v>
      </c>
      <c r="G34" s="3">
        <v>80446.74</v>
      </c>
      <c r="H34" s="2">
        <v>-10.8669</v>
      </c>
    </row>
    <row r="35" spans="1:8" ht="12.75">
      <c r="A35" s="1">
        <v>30</v>
      </c>
      <c r="B35" s="3">
        <v>27440</v>
      </c>
      <c r="C35" s="1" t="s">
        <v>30</v>
      </c>
      <c r="D35" s="2">
        <v>-2.6924</v>
      </c>
      <c r="E35" s="3">
        <v>3131691.94</v>
      </c>
      <c r="F35" s="2">
        <v>0.3974</v>
      </c>
      <c r="G35" s="3">
        <v>1137224.64</v>
      </c>
      <c r="H35" s="2">
        <v>-1.8693</v>
      </c>
    </row>
    <row r="36" spans="1:8" ht="12.75">
      <c r="A36" s="1">
        <v>31</v>
      </c>
      <c r="B36" s="1">
        <v>239</v>
      </c>
      <c r="C36" s="1" t="s">
        <v>31</v>
      </c>
      <c r="D36" s="2">
        <v>1.5436</v>
      </c>
      <c r="E36" s="3">
        <v>39501.26</v>
      </c>
      <c r="F36" s="2">
        <v>-10.8354</v>
      </c>
      <c r="G36" s="3">
        <v>3476.74</v>
      </c>
      <c r="H36" s="2">
        <v>0.5422</v>
      </c>
    </row>
    <row r="37" spans="1:8" ht="12.75">
      <c r="A37" s="1">
        <v>32</v>
      </c>
      <c r="B37" s="3">
        <v>11488</v>
      </c>
      <c r="C37" s="1" t="s">
        <v>32</v>
      </c>
      <c r="D37" s="2">
        <v>3.4509</v>
      </c>
      <c r="E37" s="3">
        <v>1802010.59</v>
      </c>
      <c r="F37" s="2">
        <v>84.8704</v>
      </c>
      <c r="G37" s="3">
        <v>517768.4</v>
      </c>
      <c r="H37" s="2">
        <v>21.6235</v>
      </c>
    </row>
    <row r="38" spans="1:8" ht="12.75">
      <c r="A38" s="1">
        <v>33</v>
      </c>
      <c r="B38" s="3">
        <v>1121</v>
      </c>
      <c r="C38" s="1" t="s">
        <v>33</v>
      </c>
      <c r="D38" s="2">
        <v>-1.2824</v>
      </c>
      <c r="E38" s="3">
        <v>255947.43</v>
      </c>
      <c r="F38" s="2">
        <v>63.68</v>
      </c>
      <c r="G38" s="3">
        <v>44899.21</v>
      </c>
      <c r="H38" s="2">
        <v>8.4128</v>
      </c>
    </row>
    <row r="39" spans="1:8" ht="12.75">
      <c r="A39" s="1">
        <v>34</v>
      </c>
      <c r="B39" s="3">
        <v>4090</v>
      </c>
      <c r="C39" s="1" t="s">
        <v>34</v>
      </c>
      <c r="D39" s="2">
        <v>-20.0247</v>
      </c>
      <c r="E39" s="3">
        <v>647870.49</v>
      </c>
      <c r="F39" s="2">
        <v>-23.6285</v>
      </c>
      <c r="G39" s="3">
        <v>146809.69</v>
      </c>
      <c r="H39" s="2">
        <v>-20.6905</v>
      </c>
    </row>
    <row r="40" spans="1:8" ht="12.75">
      <c r="A40" s="1">
        <v>35</v>
      </c>
      <c r="B40" s="1">
        <v>609</v>
      </c>
      <c r="C40" s="1" t="s">
        <v>35</v>
      </c>
      <c r="D40" s="2">
        <v>3.6952</v>
      </c>
      <c r="E40" s="3">
        <v>84991.71</v>
      </c>
      <c r="F40" s="2">
        <v>64.37</v>
      </c>
      <c r="G40" s="3">
        <v>11657.68</v>
      </c>
      <c r="H40" s="2">
        <v>11.0137</v>
      </c>
    </row>
    <row r="41" spans="1:8" ht="12.75">
      <c r="A41" s="1">
        <v>36</v>
      </c>
      <c r="B41" s="3">
        <v>16894</v>
      </c>
      <c r="C41" s="1" t="s">
        <v>36</v>
      </c>
      <c r="D41" s="2">
        <v>10.063</v>
      </c>
      <c r="E41" s="3">
        <v>1936000.49</v>
      </c>
      <c r="F41" s="2">
        <v>34.7745</v>
      </c>
      <c r="G41" s="3">
        <v>1196834.89</v>
      </c>
      <c r="H41" s="2">
        <v>19.5035</v>
      </c>
    </row>
    <row r="42" spans="1:8" ht="12.75">
      <c r="A42" s="1">
        <v>37</v>
      </c>
      <c r="B42" s="1">
        <v>120</v>
      </c>
      <c r="C42" s="1" t="s">
        <v>37</v>
      </c>
      <c r="D42" s="2">
        <v>0</v>
      </c>
      <c r="E42" s="3">
        <v>12683.36</v>
      </c>
      <c r="F42" s="2">
        <v>0</v>
      </c>
      <c r="G42" s="3">
        <v>0</v>
      </c>
      <c r="H42" s="2">
        <v>0</v>
      </c>
    </row>
    <row r="43" spans="1:8" ht="12.75">
      <c r="A43" s="1">
        <v>38</v>
      </c>
      <c r="B43" s="1">
        <v>497</v>
      </c>
      <c r="C43" s="1" t="s">
        <v>38</v>
      </c>
      <c r="D43" s="2">
        <v>5.6207</v>
      </c>
      <c r="E43" s="3">
        <v>74034.68</v>
      </c>
      <c r="F43" s="2">
        <v>-7.9192</v>
      </c>
      <c r="G43" s="3">
        <v>16609.45</v>
      </c>
      <c r="H43" s="2">
        <v>3.1397</v>
      </c>
    </row>
    <row r="44" spans="1:8" ht="12.75">
      <c r="A44" s="1">
        <v>39</v>
      </c>
      <c r="B44" s="3">
        <v>2726</v>
      </c>
      <c r="C44" s="1" t="s">
        <v>39</v>
      </c>
      <c r="D44" s="2">
        <v>4.9443</v>
      </c>
      <c r="E44" s="3">
        <v>560171.23</v>
      </c>
      <c r="F44" s="2">
        <v>24.3022</v>
      </c>
      <c r="G44" s="3">
        <v>222140.13</v>
      </c>
      <c r="H44" s="2">
        <v>10.441</v>
      </c>
    </row>
    <row r="45" spans="1:8" ht="12.75">
      <c r="A45" s="1">
        <v>40</v>
      </c>
      <c r="B45" s="3">
        <v>19601</v>
      </c>
      <c r="C45" s="1" t="s">
        <v>40</v>
      </c>
      <c r="D45" s="2">
        <v>8.2338</v>
      </c>
      <c r="E45" s="3">
        <v>3710521.08</v>
      </c>
      <c r="F45" s="2">
        <v>-1.1097</v>
      </c>
      <c r="G45" s="3">
        <v>1743645.74</v>
      </c>
      <c r="H45" s="2">
        <v>5.2468</v>
      </c>
    </row>
    <row r="46" spans="1:8" ht="12.75">
      <c r="A46" s="1">
        <v>41</v>
      </c>
      <c r="B46" s="1">
        <v>350</v>
      </c>
      <c r="C46" s="1" t="s">
        <v>41</v>
      </c>
      <c r="D46" s="2">
        <v>0.8396</v>
      </c>
      <c r="E46" s="3">
        <v>71706.4</v>
      </c>
      <c r="F46" s="2">
        <v>-11.1918</v>
      </c>
      <c r="G46" s="3">
        <v>8004.57</v>
      </c>
      <c r="H46" s="2">
        <v>-0.3686</v>
      </c>
    </row>
    <row r="47" spans="1:8" ht="12.75">
      <c r="A47" s="1">
        <v>42</v>
      </c>
      <c r="B47" s="3">
        <v>4256</v>
      </c>
      <c r="C47" s="1" t="s">
        <v>42</v>
      </c>
      <c r="D47" s="2">
        <v>4.9896</v>
      </c>
      <c r="E47" s="3">
        <v>659082.7</v>
      </c>
      <c r="F47" s="2">
        <v>14.9128</v>
      </c>
      <c r="G47" s="3">
        <v>31725.21</v>
      </c>
      <c r="H47" s="2">
        <v>5.4453</v>
      </c>
    </row>
    <row r="48" spans="1:8" ht="12.75">
      <c r="A48" s="1">
        <v>43</v>
      </c>
      <c r="B48" s="3">
        <v>2306</v>
      </c>
      <c r="C48" s="1" t="s">
        <v>43</v>
      </c>
      <c r="D48" s="2">
        <v>-8.9171</v>
      </c>
      <c r="E48" s="3">
        <v>335777.15</v>
      </c>
      <c r="F48" s="2">
        <v>5.3944</v>
      </c>
      <c r="G48" s="3">
        <v>191610.84</v>
      </c>
      <c r="H48" s="2">
        <v>-3.7174</v>
      </c>
    </row>
    <row r="49" spans="1:8" ht="12.75">
      <c r="A49" s="1">
        <v>44</v>
      </c>
      <c r="B49" s="1">
        <v>464</v>
      </c>
      <c r="C49" s="1" t="s">
        <v>44</v>
      </c>
      <c r="D49" s="2">
        <v>-15.5726</v>
      </c>
      <c r="E49" s="3">
        <v>66909</v>
      </c>
      <c r="F49" s="2">
        <v>-10.5334</v>
      </c>
      <c r="G49" s="3">
        <v>2817.43</v>
      </c>
      <c r="H49" s="2">
        <v>-15.369</v>
      </c>
    </row>
    <row r="50" spans="1:8" ht="12.75">
      <c r="A50" s="1">
        <v>45</v>
      </c>
      <c r="B50" s="3">
        <v>61195</v>
      </c>
      <c r="C50" s="1" t="s">
        <v>45</v>
      </c>
      <c r="D50" s="2">
        <v>1.073</v>
      </c>
      <c r="E50" s="3">
        <v>7045793.4</v>
      </c>
      <c r="F50" s="2">
        <v>-8.0783</v>
      </c>
      <c r="G50" s="3">
        <v>1910722.83</v>
      </c>
      <c r="H50" s="2">
        <v>-0.8793</v>
      </c>
    </row>
    <row r="51" spans="1:8" ht="12.75">
      <c r="A51" s="1">
        <v>46</v>
      </c>
      <c r="B51" s="3">
        <v>1671</v>
      </c>
      <c r="C51" s="1" t="s">
        <v>46</v>
      </c>
      <c r="D51" s="2">
        <v>-8.7386</v>
      </c>
      <c r="E51" s="3">
        <v>189331.47</v>
      </c>
      <c r="F51" s="2">
        <v>-16.9778</v>
      </c>
      <c r="G51" s="3">
        <v>62447.44</v>
      </c>
      <c r="H51" s="2">
        <v>-10.7821</v>
      </c>
    </row>
    <row r="52" spans="1:8" ht="12.75">
      <c r="A52" s="1">
        <v>47</v>
      </c>
      <c r="B52" s="1">
        <v>666</v>
      </c>
      <c r="C52" s="1" t="s">
        <v>47</v>
      </c>
      <c r="D52" s="2">
        <v>22.2491</v>
      </c>
      <c r="E52" s="3">
        <v>80589.01</v>
      </c>
      <c r="F52" s="2">
        <v>-15.7529</v>
      </c>
      <c r="G52" s="3">
        <v>47192.56</v>
      </c>
      <c r="H52" s="2">
        <v>8.2141</v>
      </c>
    </row>
    <row r="53" spans="1:8" ht="12.75">
      <c r="A53" s="1">
        <v>48</v>
      </c>
      <c r="B53" s="1">
        <v>260</v>
      </c>
      <c r="C53" s="1" t="s">
        <v>48</v>
      </c>
      <c r="D53" s="2">
        <v>-3.1527</v>
      </c>
      <c r="E53" s="3">
        <v>34144.39</v>
      </c>
      <c r="F53" s="2">
        <v>-4.7415</v>
      </c>
      <c r="G53" s="3">
        <v>13885.01</v>
      </c>
      <c r="H53" s="2">
        <v>-3.612</v>
      </c>
    </row>
    <row r="54" spans="1:8" ht="12.75">
      <c r="A54" s="1">
        <v>49</v>
      </c>
      <c r="B54" s="3">
        <v>5465</v>
      </c>
      <c r="C54" s="1" t="s">
        <v>49</v>
      </c>
      <c r="D54" s="2">
        <v>1.931</v>
      </c>
      <c r="E54" s="3">
        <v>1106348.45</v>
      </c>
      <c r="F54" s="2">
        <v>74.8784</v>
      </c>
      <c r="G54" s="3">
        <v>460775.08</v>
      </c>
      <c r="H54" s="2">
        <v>23.3794</v>
      </c>
    </row>
    <row r="55" spans="1:8" ht="12.75">
      <c r="A55" s="1">
        <v>50</v>
      </c>
      <c r="B55" s="1">
        <v>373</v>
      </c>
      <c r="C55" s="1" t="s">
        <v>50</v>
      </c>
      <c r="D55" s="2">
        <v>-11.2222</v>
      </c>
      <c r="E55" s="3">
        <v>66386.37</v>
      </c>
      <c r="F55" s="2">
        <v>-8.8841</v>
      </c>
      <c r="G55" s="3">
        <v>2901.32</v>
      </c>
      <c r="H55" s="2">
        <v>-11.1243</v>
      </c>
    </row>
    <row r="56" spans="1:8" ht="12.75">
      <c r="A56" s="1">
        <v>51</v>
      </c>
      <c r="B56" s="3">
        <v>8608</v>
      </c>
      <c r="C56" s="1" t="s">
        <v>51</v>
      </c>
      <c r="D56" s="2">
        <v>-15.5504</v>
      </c>
      <c r="E56" s="3">
        <v>1209903.88</v>
      </c>
      <c r="F56" s="2">
        <v>-3.7407</v>
      </c>
      <c r="G56" s="3">
        <v>202833.62</v>
      </c>
      <c r="H56" s="2">
        <v>-13.8548</v>
      </c>
    </row>
    <row r="57" spans="1:8" ht="12.75">
      <c r="A57" s="1">
        <v>52</v>
      </c>
      <c r="B57" s="3">
        <v>1468</v>
      </c>
      <c r="C57" s="1" t="s">
        <v>52</v>
      </c>
      <c r="D57" s="2">
        <v>11.8865</v>
      </c>
      <c r="E57" s="3">
        <v>315584.37</v>
      </c>
      <c r="F57" s="2">
        <v>-27.2582</v>
      </c>
      <c r="G57" s="3">
        <v>62869.43</v>
      </c>
      <c r="H57" s="2">
        <v>5.3837</v>
      </c>
    </row>
    <row r="58" spans="1:8" ht="12.75">
      <c r="A58" s="1">
        <v>53</v>
      </c>
      <c r="B58" s="3">
        <v>6007</v>
      </c>
      <c r="C58" s="1" t="s">
        <v>53</v>
      </c>
      <c r="D58" s="2">
        <v>-6.867</v>
      </c>
      <c r="E58" s="3">
        <v>826530.14</v>
      </c>
      <c r="F58" s="2">
        <v>-17.1398</v>
      </c>
      <c r="G58" s="3">
        <v>176586.63</v>
      </c>
      <c r="H58" s="2">
        <v>-8.6754</v>
      </c>
    </row>
    <row r="59" spans="1:8" ht="12.75">
      <c r="A59" s="1">
        <v>54</v>
      </c>
      <c r="B59" s="1">
        <v>640</v>
      </c>
      <c r="C59" s="1" t="s">
        <v>54</v>
      </c>
      <c r="D59" s="2">
        <v>0</v>
      </c>
      <c r="E59" s="3">
        <v>53915.6</v>
      </c>
      <c r="F59" s="2">
        <v>-22.6106</v>
      </c>
      <c r="G59" s="3">
        <v>14722.91</v>
      </c>
      <c r="H59" s="2">
        <v>-4.85</v>
      </c>
    </row>
    <row r="60" spans="1:8" ht="12.75">
      <c r="A60" s="1">
        <v>55</v>
      </c>
      <c r="B60" s="3">
        <v>22052</v>
      </c>
      <c r="C60" s="1" t="s">
        <v>55</v>
      </c>
      <c r="D60" s="2">
        <v>-3.4721</v>
      </c>
      <c r="E60" s="3">
        <v>3504677.1</v>
      </c>
      <c r="F60" s="2">
        <v>-14.9149</v>
      </c>
      <c r="G60" s="3">
        <v>1132408.12</v>
      </c>
      <c r="H60" s="2">
        <v>-6.2665</v>
      </c>
    </row>
    <row r="61" spans="1:8" ht="12.75">
      <c r="A61" s="1">
        <v>56</v>
      </c>
      <c r="B61" s="3">
        <v>5293</v>
      </c>
      <c r="C61" s="1" t="s">
        <v>56</v>
      </c>
      <c r="D61" s="2">
        <v>-8.0056</v>
      </c>
      <c r="E61" s="3">
        <v>742031.38</v>
      </c>
      <c r="F61" s="2">
        <v>-17.1636</v>
      </c>
      <c r="G61" s="3">
        <v>92242.21</v>
      </c>
      <c r="H61" s="2">
        <v>-9.0182</v>
      </c>
    </row>
    <row r="62" spans="1:8" ht="12.75">
      <c r="A62" s="1">
        <v>57</v>
      </c>
      <c r="B62" s="1">
        <v>262</v>
      </c>
      <c r="C62" s="1" t="s">
        <v>57</v>
      </c>
      <c r="D62" s="2">
        <v>2.8844</v>
      </c>
      <c r="E62" s="3">
        <v>55700.22</v>
      </c>
      <c r="F62" s="2">
        <v>-0.6013</v>
      </c>
      <c r="G62" s="3">
        <v>14822.01</v>
      </c>
      <c r="H62" s="2">
        <v>2.1518</v>
      </c>
    </row>
    <row r="63" spans="1:8" ht="12.75">
      <c r="A63" s="1">
        <v>58</v>
      </c>
      <c r="B63" s="1">
        <v>957</v>
      </c>
      <c r="C63" s="1" t="s">
        <v>58</v>
      </c>
      <c r="D63" s="2">
        <v>-2.0634</v>
      </c>
      <c r="E63" s="3">
        <v>860717.59</v>
      </c>
      <c r="F63" s="2">
        <v>1.2221</v>
      </c>
      <c r="G63" s="3">
        <v>101065.91</v>
      </c>
      <c r="H63" s="2">
        <v>-1.7182</v>
      </c>
    </row>
    <row r="64" spans="1:8" ht="12.75">
      <c r="A64" s="1">
        <v>59</v>
      </c>
      <c r="B64" s="3">
        <v>11282</v>
      </c>
      <c r="C64" s="1" t="s">
        <v>59</v>
      </c>
      <c r="D64" s="2">
        <v>-5.9116</v>
      </c>
      <c r="E64" s="3">
        <v>2526678.35</v>
      </c>
      <c r="F64" s="2">
        <v>-17.7027</v>
      </c>
      <c r="G64" s="3">
        <v>406489.47</v>
      </c>
      <c r="H64" s="2">
        <v>-7.5457</v>
      </c>
    </row>
    <row r="65" spans="1:8" ht="12.75">
      <c r="A65" s="1">
        <v>60</v>
      </c>
      <c r="B65" s="1">
        <v>123</v>
      </c>
      <c r="C65" s="1" t="s">
        <v>60</v>
      </c>
      <c r="D65" s="2">
        <v>10.9409</v>
      </c>
      <c r="E65" s="3">
        <v>17457.26</v>
      </c>
      <c r="F65" s="2">
        <v>0</v>
      </c>
      <c r="G65" s="3">
        <v>0</v>
      </c>
      <c r="H65" s="2">
        <v>10.9409</v>
      </c>
    </row>
    <row r="66" spans="1:8" ht="12.75">
      <c r="A66" s="1">
        <v>61</v>
      </c>
      <c r="B66" s="3">
        <v>5694</v>
      </c>
      <c r="C66" s="1" t="s">
        <v>61</v>
      </c>
      <c r="D66" s="2">
        <v>-5.43</v>
      </c>
      <c r="E66" s="3">
        <v>866149.9</v>
      </c>
      <c r="F66" s="2">
        <v>-19.61</v>
      </c>
      <c r="G66" s="3">
        <v>48949.87</v>
      </c>
      <c r="H66" s="2">
        <v>-6.1885</v>
      </c>
    </row>
    <row r="67" spans="1:8" ht="12.75">
      <c r="A67" s="1">
        <v>62</v>
      </c>
      <c r="B67" s="3">
        <v>1305</v>
      </c>
      <c r="C67" s="1" t="s">
        <v>62</v>
      </c>
      <c r="D67" s="2">
        <v>3.0903</v>
      </c>
      <c r="E67" s="3">
        <v>222643.07</v>
      </c>
      <c r="F67" s="2">
        <v>3.6573</v>
      </c>
      <c r="G67" s="3">
        <v>248396.55</v>
      </c>
      <c r="H67" s="2">
        <v>3.3893</v>
      </c>
    </row>
    <row r="68" spans="1:8" ht="12.75">
      <c r="A68" s="1">
        <v>63</v>
      </c>
      <c r="B68" s="3">
        <v>9970</v>
      </c>
      <c r="C68" s="1" t="s">
        <v>63</v>
      </c>
      <c r="D68" s="2">
        <v>-7.2279</v>
      </c>
      <c r="E68" s="3">
        <v>1591554.68</v>
      </c>
      <c r="F68" s="2">
        <v>-26.6012</v>
      </c>
      <c r="G68" s="3">
        <v>161931.37</v>
      </c>
      <c r="H68" s="2">
        <v>-9.017</v>
      </c>
    </row>
    <row r="69" spans="1:8" ht="12.75">
      <c r="A69" s="1">
        <v>64</v>
      </c>
      <c r="B69" s="3">
        <v>15929</v>
      </c>
      <c r="C69" s="1" t="s">
        <v>64</v>
      </c>
      <c r="D69" s="2">
        <v>11.4811</v>
      </c>
      <c r="E69" s="3">
        <v>2503432.21</v>
      </c>
      <c r="F69" s="2">
        <v>10.4855</v>
      </c>
      <c r="G69" s="3">
        <v>778052.72</v>
      </c>
      <c r="H69" s="2">
        <v>11.245</v>
      </c>
    </row>
    <row r="70" spans="1:8" ht="12.75">
      <c r="A70" s="1">
        <v>65</v>
      </c>
      <c r="B70" s="3">
        <v>3991</v>
      </c>
      <c r="C70" s="1" t="s">
        <v>65</v>
      </c>
      <c r="D70" s="2">
        <v>-16.8468</v>
      </c>
      <c r="E70" s="3">
        <v>545779.5</v>
      </c>
      <c r="F70" s="2">
        <v>-18.5933</v>
      </c>
      <c r="G70" s="3">
        <v>10254.08</v>
      </c>
      <c r="H70" s="2">
        <v>-16.879</v>
      </c>
    </row>
    <row r="71" spans="1:8" ht="12.75">
      <c r="A71" s="1">
        <v>66</v>
      </c>
      <c r="B71" s="1">
        <v>594</v>
      </c>
      <c r="C71" s="1" t="s">
        <v>66</v>
      </c>
      <c r="D71" s="2">
        <v>0.2209</v>
      </c>
      <c r="E71" s="3">
        <v>29901.67</v>
      </c>
      <c r="F71" s="2">
        <v>-4.6288</v>
      </c>
      <c r="G71" s="3">
        <v>16616.63</v>
      </c>
      <c r="H71" s="2">
        <v>-1.5114</v>
      </c>
    </row>
    <row r="72" spans="1:8" ht="12.75">
      <c r="A72" s="1">
        <v>67</v>
      </c>
      <c r="B72" s="3">
        <v>39230</v>
      </c>
      <c r="C72" s="1" t="s">
        <v>67</v>
      </c>
      <c r="D72" s="2">
        <v>-5.8493</v>
      </c>
      <c r="E72" s="3">
        <v>6602369.44</v>
      </c>
      <c r="F72" s="2">
        <v>-19.4081</v>
      </c>
      <c r="G72" s="3">
        <v>1248362.87</v>
      </c>
      <c r="H72" s="2">
        <v>-8.0053</v>
      </c>
    </row>
    <row r="73" spans="1:8" ht="12.75">
      <c r="A73" s="1">
        <v>68</v>
      </c>
      <c r="B73" s="1">
        <v>244</v>
      </c>
      <c r="C73" s="1" t="s">
        <v>68</v>
      </c>
      <c r="D73" s="2">
        <v>0.4515</v>
      </c>
      <c r="E73" s="3">
        <v>81137.16</v>
      </c>
      <c r="F73" s="2">
        <v>41.7479</v>
      </c>
      <c r="G73" s="3">
        <v>29486.36</v>
      </c>
      <c r="H73" s="2">
        <v>11.4589</v>
      </c>
    </row>
    <row r="74" spans="1:8" ht="12.75">
      <c r="A74" s="1">
        <v>69</v>
      </c>
      <c r="B74" s="3">
        <v>186126</v>
      </c>
      <c r="C74" s="1" t="s">
        <v>69</v>
      </c>
      <c r="D74" s="2">
        <v>1.3604</v>
      </c>
      <c r="E74" s="3">
        <v>40482999.36</v>
      </c>
      <c r="F74" s="2">
        <v>-5.3017</v>
      </c>
      <c r="G74" s="3">
        <v>5684555.82</v>
      </c>
      <c r="H74" s="2">
        <v>0.5401</v>
      </c>
    </row>
    <row r="75" spans="1:8" ht="12.75">
      <c r="A75" s="1">
        <v>70</v>
      </c>
      <c r="B75" s="3">
        <v>1480</v>
      </c>
      <c r="C75" s="1" t="s">
        <v>70</v>
      </c>
      <c r="D75" s="2">
        <v>-2.7099</v>
      </c>
      <c r="E75" s="3">
        <v>193063.62</v>
      </c>
      <c r="F75" s="2">
        <v>2.4001</v>
      </c>
      <c r="G75" s="3">
        <v>49380.62</v>
      </c>
      <c r="H75" s="2">
        <v>-1.6691</v>
      </c>
    </row>
    <row r="76" spans="1:8" ht="12.75">
      <c r="A76" s="1">
        <v>71</v>
      </c>
      <c r="B76" s="3">
        <v>18936</v>
      </c>
      <c r="C76" s="1" t="s">
        <v>71</v>
      </c>
      <c r="D76" s="2">
        <v>-5.4849</v>
      </c>
      <c r="E76" s="3">
        <v>3241879.25</v>
      </c>
      <c r="F76" s="2">
        <v>-11.1225</v>
      </c>
      <c r="G76" s="3">
        <v>672594.22</v>
      </c>
      <c r="H76" s="2">
        <v>-6.4535</v>
      </c>
    </row>
    <row r="77" spans="1:8" ht="12.75">
      <c r="A77" s="1">
        <v>72</v>
      </c>
      <c r="B77" s="3">
        <v>6198</v>
      </c>
      <c r="C77" s="1" t="s">
        <v>72</v>
      </c>
      <c r="D77" s="2">
        <v>-4.5967</v>
      </c>
      <c r="E77" s="3">
        <v>985454.65</v>
      </c>
      <c r="F77" s="2">
        <v>-4.1848</v>
      </c>
      <c r="G77" s="3">
        <v>227354.97</v>
      </c>
      <c r="H77" s="2">
        <v>-4.5195</v>
      </c>
    </row>
    <row r="78" spans="1:8" ht="12.75">
      <c r="A78" s="1">
        <v>73</v>
      </c>
      <c r="B78" s="3">
        <v>6168</v>
      </c>
      <c r="C78" s="1" t="s">
        <v>73</v>
      </c>
      <c r="D78" s="2">
        <v>7.408</v>
      </c>
      <c r="E78" s="3">
        <v>1038963.74</v>
      </c>
      <c r="F78" s="2">
        <v>19.0166</v>
      </c>
      <c r="G78" s="3">
        <v>551964.82</v>
      </c>
      <c r="H78" s="2">
        <v>11.4355</v>
      </c>
    </row>
    <row r="79" spans="1:8" ht="12.75">
      <c r="A79" s="1">
        <v>74</v>
      </c>
      <c r="B79" s="3">
        <v>14831</v>
      </c>
      <c r="C79" s="1" t="s">
        <v>74</v>
      </c>
      <c r="D79" s="2">
        <v>5.0766</v>
      </c>
      <c r="E79" s="3">
        <v>2725862.21</v>
      </c>
      <c r="F79" s="2">
        <v>-7.4384</v>
      </c>
      <c r="G79" s="3">
        <v>1073355.23</v>
      </c>
      <c r="H79" s="2">
        <v>1.5408</v>
      </c>
    </row>
    <row r="80" spans="1:8" ht="12.75">
      <c r="A80" s="1">
        <v>75</v>
      </c>
      <c r="B80" s="3">
        <v>5888</v>
      </c>
      <c r="C80" s="1" t="s">
        <v>75</v>
      </c>
      <c r="D80" s="2">
        <v>0.6648</v>
      </c>
      <c r="E80" s="3">
        <v>711747</v>
      </c>
      <c r="F80" s="2">
        <v>10.1283</v>
      </c>
      <c r="G80" s="3">
        <v>261910.17</v>
      </c>
      <c r="H80" s="2">
        <v>3.2105</v>
      </c>
    </row>
    <row r="81" spans="1:8" ht="12.75">
      <c r="A81" s="1">
        <v>76</v>
      </c>
      <c r="B81" s="3">
        <v>9803</v>
      </c>
      <c r="C81" s="1" t="s">
        <v>76</v>
      </c>
      <c r="D81" s="2">
        <v>15.4638</v>
      </c>
      <c r="E81" s="3">
        <v>1053846.25</v>
      </c>
      <c r="F81" s="2">
        <v>5.5774</v>
      </c>
      <c r="G81" s="3">
        <v>669642.66</v>
      </c>
      <c r="H81" s="2">
        <v>11.6225</v>
      </c>
    </row>
    <row r="82" spans="1:8" ht="12.75">
      <c r="A82" s="1">
        <v>77</v>
      </c>
      <c r="B82" s="3">
        <v>6890</v>
      </c>
      <c r="C82" s="1" t="s">
        <v>77</v>
      </c>
      <c r="D82" s="2">
        <v>-4.4221</v>
      </c>
      <c r="E82" s="3">
        <v>1067144.48</v>
      </c>
      <c r="F82" s="2">
        <v>-16.4219</v>
      </c>
      <c r="G82" s="3">
        <v>367647.7</v>
      </c>
      <c r="H82" s="2">
        <v>-7.4969</v>
      </c>
    </row>
    <row r="83" spans="1:8" ht="12.75">
      <c r="A83" s="1">
        <v>78</v>
      </c>
      <c r="B83" s="3">
        <v>1558</v>
      </c>
      <c r="C83" s="1" t="s">
        <v>78</v>
      </c>
      <c r="D83" s="2">
        <v>23.8</v>
      </c>
      <c r="E83" s="3">
        <v>191142</v>
      </c>
      <c r="F83" s="2">
        <v>22.26</v>
      </c>
      <c r="G83" s="3">
        <v>157573.15</v>
      </c>
      <c r="H83" s="2">
        <v>23.11</v>
      </c>
    </row>
    <row r="84" spans="1:8" ht="12.75">
      <c r="A84" s="1">
        <v>79</v>
      </c>
      <c r="B84" s="3">
        <v>22890</v>
      </c>
      <c r="C84" s="1" t="s">
        <v>79</v>
      </c>
      <c r="D84" s="2">
        <v>4.6588</v>
      </c>
      <c r="E84" s="3">
        <v>4867980.92</v>
      </c>
      <c r="F84" s="2">
        <v>-19.6511</v>
      </c>
      <c r="G84" s="3">
        <v>1727198.58</v>
      </c>
      <c r="H84" s="2">
        <v>-1.7077</v>
      </c>
    </row>
    <row r="85" spans="1:8" ht="12.75">
      <c r="A85" s="1">
        <v>80</v>
      </c>
      <c r="B85" s="3">
        <v>9950</v>
      </c>
      <c r="C85" s="1" t="s">
        <v>80</v>
      </c>
      <c r="D85" s="2">
        <v>-0.9712</v>
      </c>
      <c r="E85" s="3">
        <v>1686402.51</v>
      </c>
      <c r="F85" s="2">
        <v>-15.801</v>
      </c>
      <c r="G85" s="3">
        <v>614395.72</v>
      </c>
      <c r="H85" s="2">
        <v>-4.9313</v>
      </c>
    </row>
    <row r="86" spans="1:8" ht="12.75">
      <c r="A86" s="1">
        <v>81</v>
      </c>
      <c r="B86" s="3">
        <v>9734</v>
      </c>
      <c r="C86" s="1" t="s">
        <v>81</v>
      </c>
      <c r="D86" s="2">
        <v>14.8559</v>
      </c>
      <c r="E86" s="3">
        <v>1685073.79</v>
      </c>
      <c r="F86" s="2">
        <v>0.7273</v>
      </c>
      <c r="G86" s="3">
        <v>822482.41</v>
      </c>
      <c r="H86" s="2">
        <v>10.2217</v>
      </c>
    </row>
    <row r="87" spans="1:8" ht="12.75">
      <c r="A87" s="1">
        <v>82</v>
      </c>
      <c r="B87" s="3">
        <v>1998</v>
      </c>
      <c r="C87" s="1" t="s">
        <v>82</v>
      </c>
      <c r="D87" s="2">
        <v>-13.3426</v>
      </c>
      <c r="E87" s="3">
        <v>339558.44</v>
      </c>
      <c r="F87" s="2">
        <v>63</v>
      </c>
      <c r="G87" s="3">
        <v>4294.29</v>
      </c>
      <c r="H87" s="2">
        <v>-12.3892</v>
      </c>
    </row>
    <row r="88" spans="1:8" ht="12.75">
      <c r="A88" s="1">
        <v>83</v>
      </c>
      <c r="B88" s="3">
        <v>18082</v>
      </c>
      <c r="C88" s="1" t="s">
        <v>83</v>
      </c>
      <c r="D88" s="2">
        <v>1.0164</v>
      </c>
      <c r="E88" s="3">
        <v>3430881.95</v>
      </c>
      <c r="F88" s="2">
        <v>-12.307</v>
      </c>
      <c r="G88" s="3">
        <v>657318.71</v>
      </c>
      <c r="H88" s="2">
        <v>-1.1258</v>
      </c>
    </row>
    <row r="89" spans="1:8" ht="12.75">
      <c r="A89" s="1">
        <v>84</v>
      </c>
      <c r="B89" s="3">
        <v>5535</v>
      </c>
      <c r="C89" s="1" t="s">
        <v>84</v>
      </c>
      <c r="D89" s="2">
        <v>0.7552</v>
      </c>
      <c r="E89" s="3">
        <v>766396.84</v>
      </c>
      <c r="F89" s="2">
        <v>-6.3939</v>
      </c>
      <c r="G89" s="3">
        <v>510271.92</v>
      </c>
      <c r="H89" s="2">
        <v>-2.1022</v>
      </c>
    </row>
    <row r="90" spans="1:8" ht="12.75">
      <c r="A90" s="1">
        <v>85</v>
      </c>
      <c r="B90" s="1">
        <v>130</v>
      </c>
      <c r="C90" s="1" t="s">
        <v>85</v>
      </c>
      <c r="D90" s="2">
        <v>-1.7072</v>
      </c>
      <c r="E90" s="3">
        <v>9644.94</v>
      </c>
      <c r="F90" s="2">
        <v>19.8804</v>
      </c>
      <c r="G90" s="3">
        <v>15217.48</v>
      </c>
      <c r="H90" s="2">
        <v>11.5059</v>
      </c>
    </row>
    <row r="91" spans="1:8" ht="12.75">
      <c r="A91" s="1">
        <v>86</v>
      </c>
      <c r="B91" s="1">
        <v>193</v>
      </c>
      <c r="C91" s="1" t="s">
        <v>86</v>
      </c>
      <c r="D91" s="2">
        <v>-4.3575</v>
      </c>
      <c r="E91" s="3">
        <v>41669.19</v>
      </c>
      <c r="F91" s="2">
        <v>48.9671</v>
      </c>
      <c r="G91" s="3">
        <v>5850.88</v>
      </c>
      <c r="H91" s="2">
        <v>2.2081</v>
      </c>
    </row>
    <row r="92" spans="1:8" ht="12.75">
      <c r="A92" s="1">
        <v>87</v>
      </c>
      <c r="B92" s="1">
        <v>165</v>
      </c>
      <c r="C92" s="1" t="s">
        <v>87</v>
      </c>
      <c r="D92" s="2">
        <v>5.3846</v>
      </c>
      <c r="E92" s="3">
        <v>36683.07</v>
      </c>
      <c r="F92" s="2">
        <v>-25.8863</v>
      </c>
      <c r="G92" s="3">
        <v>3935.14</v>
      </c>
      <c r="H92" s="2">
        <v>2.355</v>
      </c>
    </row>
    <row r="93" spans="1:8" ht="12.75">
      <c r="A93" s="1">
        <v>88</v>
      </c>
      <c r="B93" s="1">
        <v>171</v>
      </c>
      <c r="C93" s="1" t="s">
        <v>88</v>
      </c>
      <c r="D93" s="2">
        <v>-1.843</v>
      </c>
      <c r="E93" s="3">
        <v>16748.33</v>
      </c>
      <c r="F93" s="2">
        <v>28.8065</v>
      </c>
      <c r="G93" s="3">
        <v>16291.33</v>
      </c>
      <c r="H93" s="2">
        <v>13.2698</v>
      </c>
    </row>
    <row r="94" spans="1:8" ht="12.75">
      <c r="A94" s="1" t="s">
        <v>89</v>
      </c>
      <c r="D94" s="2"/>
      <c r="E94" s="3"/>
      <c r="F94" s="2"/>
      <c r="G94" s="3"/>
      <c r="H94" s="2"/>
    </row>
    <row r="95" spans="1:12" s="8" customFormat="1" ht="12.75">
      <c r="A95" s="30" t="s">
        <v>90</v>
      </c>
      <c r="B95" s="30"/>
      <c r="C95" s="30"/>
      <c r="D95" s="9">
        <v>0.8732746362672361</v>
      </c>
      <c r="E95" s="10">
        <v>122810808.37</v>
      </c>
      <c r="F95" s="9">
        <v>0.3174972809574723</v>
      </c>
      <c r="G95" s="10">
        <v>32369281.88</v>
      </c>
      <c r="H95" s="9">
        <v>0.7573440819831135</v>
      </c>
      <c r="I95"/>
      <c r="J95"/>
      <c r="K95"/>
      <c r="L95"/>
    </row>
    <row r="96" ht="12.75">
      <c r="D96" s="2"/>
    </row>
    <row r="97" ht="12.75">
      <c r="D97" s="2"/>
    </row>
    <row r="98" spans="1:8" ht="17.25">
      <c r="A98" s="24" t="s">
        <v>98</v>
      </c>
      <c r="B98" s="24"/>
      <c r="C98" s="24"/>
      <c r="D98" s="24"/>
      <c r="E98" s="24"/>
      <c r="F98" s="24"/>
      <c r="G98" s="24"/>
      <c r="H98" s="24"/>
    </row>
    <row r="99" spans="1:8" ht="17.25">
      <c r="A99" s="24" t="s">
        <v>101</v>
      </c>
      <c r="B99" s="24"/>
      <c r="C99" s="24"/>
      <c r="D99" s="24"/>
      <c r="E99" s="24"/>
      <c r="F99" s="24"/>
      <c r="G99" s="24"/>
      <c r="H99" s="24"/>
    </row>
    <row r="100" ht="13.5" thickBot="1"/>
    <row r="101" spans="1:8" ht="12.75">
      <c r="A101" s="11"/>
      <c r="B101" s="12"/>
      <c r="C101" s="15"/>
      <c r="D101" s="25" t="s">
        <v>91</v>
      </c>
      <c r="E101" s="26"/>
      <c r="F101" s="25" t="s">
        <v>92</v>
      </c>
      <c r="G101" s="26"/>
      <c r="H101" s="13"/>
    </row>
    <row r="102" spans="1:8" ht="13.5" thickBot="1">
      <c r="A102" s="20"/>
      <c r="B102" s="21"/>
      <c r="C102" s="16" t="s">
        <v>97</v>
      </c>
      <c r="D102" s="17" t="s">
        <v>94</v>
      </c>
      <c r="E102" s="16" t="s">
        <v>95</v>
      </c>
      <c r="F102" s="17" t="s">
        <v>94</v>
      </c>
      <c r="G102" s="16" t="s">
        <v>95</v>
      </c>
      <c r="H102" s="14" t="s">
        <v>93</v>
      </c>
    </row>
    <row r="103" spans="1:8" ht="12.75">
      <c r="A103" s="18">
        <v>32</v>
      </c>
      <c r="B103" s="3">
        <v>1000</v>
      </c>
      <c r="C103" s="6" t="s">
        <v>103</v>
      </c>
      <c r="D103" s="2">
        <v>-3.702878003748776</v>
      </c>
      <c r="E103" s="3">
        <v>2676686.15</v>
      </c>
      <c r="F103" s="2">
        <v>6.912259814173542</v>
      </c>
      <c r="G103" s="3">
        <v>443368.51</v>
      </c>
      <c r="H103" s="2">
        <v>-2.1944371747740457</v>
      </c>
    </row>
    <row r="104" spans="1:8" ht="12.75">
      <c r="A104" s="18">
        <v>22</v>
      </c>
      <c r="B104" s="3">
        <v>5000</v>
      </c>
      <c r="C104" s="6" t="s">
        <v>104</v>
      </c>
      <c r="D104" s="2">
        <v>-4.153494222113</v>
      </c>
      <c r="E104" s="3">
        <v>7599595.489999999</v>
      </c>
      <c r="F104" s="2">
        <v>7.916152145438273</v>
      </c>
      <c r="G104" s="3">
        <v>2321826.53</v>
      </c>
      <c r="H104" s="2">
        <v>-1.3289369069007726</v>
      </c>
    </row>
    <row r="105" spans="1:8" ht="12.75">
      <c r="A105" s="18">
        <v>16</v>
      </c>
      <c r="B105" s="3">
        <v>10000</v>
      </c>
      <c r="C105" s="6" t="s">
        <v>105</v>
      </c>
      <c r="D105" s="2">
        <v>-0.9328142138584519</v>
      </c>
      <c r="E105" s="3">
        <v>17523016.840000004</v>
      </c>
      <c r="F105" s="2">
        <v>3.7245483858784048</v>
      </c>
      <c r="G105" s="3">
        <v>5585734.390000001</v>
      </c>
      <c r="H105" s="2">
        <v>0.19294070821095513</v>
      </c>
    </row>
    <row r="106" spans="1:8" ht="12.75">
      <c r="A106" s="18">
        <v>12</v>
      </c>
      <c r="B106" s="3">
        <v>20000</v>
      </c>
      <c r="C106" s="6" t="s">
        <v>106</v>
      </c>
      <c r="D106" s="2">
        <v>4.730972572785295</v>
      </c>
      <c r="E106" s="3">
        <v>29375997.72999999</v>
      </c>
      <c r="F106" s="2">
        <v>7.891383685419355</v>
      </c>
      <c r="G106" s="3">
        <v>11177879.590000004</v>
      </c>
      <c r="H106" s="2">
        <v>5.602077808745048</v>
      </c>
    </row>
    <row r="107" spans="1:8" ht="12.75">
      <c r="A107" s="18">
        <v>5</v>
      </c>
      <c r="B107" s="3">
        <v>100000</v>
      </c>
      <c r="C107" s="6" t="s">
        <v>107</v>
      </c>
      <c r="D107" s="2">
        <v>-1.1521914611752833</v>
      </c>
      <c r="E107" s="3">
        <v>25152512.800000012</v>
      </c>
      <c r="F107" s="2">
        <v>-12.583001726264577</v>
      </c>
      <c r="G107" s="3">
        <v>7155917.039999995</v>
      </c>
      <c r="H107" s="2">
        <v>-3.6839743538149006</v>
      </c>
    </row>
    <row r="108" spans="1:8" ht="12.75">
      <c r="A108" s="19">
        <v>1</v>
      </c>
      <c r="B108" s="3">
        <v>200000</v>
      </c>
      <c r="C108" s="6" t="s">
        <v>108</v>
      </c>
      <c r="D108" s="5">
        <v>1.3604000000000005</v>
      </c>
      <c r="E108" s="7">
        <v>40482999.36</v>
      </c>
      <c r="F108" s="5">
        <v>-5.3016999999999985</v>
      </c>
      <c r="G108" s="7">
        <v>5684555.82</v>
      </c>
      <c r="H108" s="5">
        <v>0.5401035996216689</v>
      </c>
    </row>
    <row r="109" spans="1:8" ht="12.75">
      <c r="A109" s="19">
        <v>88</v>
      </c>
      <c r="D109" s="2">
        <v>0.8732746362672361</v>
      </c>
      <c r="E109" s="3">
        <v>122810808.37</v>
      </c>
      <c r="F109" s="2">
        <v>0.31749728095747237</v>
      </c>
      <c r="G109" s="3">
        <v>32369281.88</v>
      </c>
      <c r="H109" s="2">
        <v>0.7573440819831135</v>
      </c>
    </row>
    <row r="110" spans="4:8" ht="12.75"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2" spans="1:8" ht="17.25">
      <c r="A112" s="24" t="s">
        <v>98</v>
      </c>
      <c r="B112" s="24"/>
      <c r="C112" s="24"/>
      <c r="D112" s="24"/>
      <c r="E112" s="24"/>
      <c r="F112" s="24"/>
      <c r="G112" s="24"/>
      <c r="H112" s="24"/>
    </row>
    <row r="113" spans="1:8" ht="17.25">
      <c r="A113" s="24" t="s">
        <v>101</v>
      </c>
      <c r="B113" s="24"/>
      <c r="C113" s="24"/>
      <c r="D113" s="24"/>
      <c r="E113" s="24"/>
      <c r="F113" s="24"/>
      <c r="G113" s="24"/>
      <c r="H113" s="24"/>
    </row>
    <row r="115" spans="1:8" ht="15">
      <c r="A115" s="31" t="s">
        <v>96</v>
      </c>
      <c r="B115" s="31"/>
      <c r="C115" s="31"/>
      <c r="D115" s="31"/>
      <c r="E115" s="31"/>
      <c r="F115" s="31"/>
      <c r="G115" s="31"/>
      <c r="H115" s="31"/>
    </row>
    <row r="118" spans="1:2" ht="12.75">
      <c r="A118" s="1">
        <v>0</v>
      </c>
      <c r="B118" s="1">
        <v>3</v>
      </c>
    </row>
    <row r="119" spans="1:3" ht="12.75">
      <c r="A119" s="1">
        <v>0</v>
      </c>
      <c r="B119" s="1">
        <v>4</v>
      </c>
      <c r="C119" s="1" t="e">
        <v>#N/A</v>
      </c>
    </row>
    <row r="120" spans="1:3" ht="12.75">
      <c r="A120" s="1">
        <v>0</v>
      </c>
      <c r="B120" s="1">
        <v>5</v>
      </c>
      <c r="C120" s="1" t="e">
        <v>#N/A</v>
      </c>
    </row>
    <row r="121" spans="1:3" ht="12.75">
      <c r="A121" s="1">
        <v>0</v>
      </c>
      <c r="B121" s="1">
        <v>6</v>
      </c>
      <c r="C121" s="1" t="e">
        <v>#N/A</v>
      </c>
    </row>
    <row r="122" spans="1:3" ht="12.75">
      <c r="A122" s="1">
        <v>0</v>
      </c>
      <c r="B122" s="1">
        <v>7</v>
      </c>
      <c r="C122" s="1" t="e">
        <v>#N/A</v>
      </c>
    </row>
    <row r="123" spans="1:3" ht="12.75">
      <c r="A123" s="1">
        <v>0</v>
      </c>
      <c r="B123" s="1">
        <v>8</v>
      </c>
      <c r="C123" s="1" t="e">
        <v>#N/A</v>
      </c>
    </row>
    <row r="124" spans="1:3" ht="12.75">
      <c r="A124" s="1">
        <v>0</v>
      </c>
      <c r="B124" s="1">
        <v>9</v>
      </c>
      <c r="C124" s="1" t="e">
        <v>#N/A</v>
      </c>
    </row>
    <row r="125" spans="1:3" ht="12.75">
      <c r="A125" s="1">
        <v>0</v>
      </c>
      <c r="B125" s="1">
        <v>10</v>
      </c>
      <c r="C125" s="1" t="e">
        <v>#N/A</v>
      </c>
    </row>
    <row r="126" spans="1:3" ht="12.75">
      <c r="A126" s="1">
        <v>0</v>
      </c>
      <c r="B126" s="1">
        <v>11</v>
      </c>
      <c r="C126" s="1" t="e">
        <v>#N/A</v>
      </c>
    </row>
    <row r="127" spans="1:3" ht="12.75">
      <c r="A127" s="1">
        <v>0</v>
      </c>
      <c r="B127" s="1">
        <v>12</v>
      </c>
      <c r="C127" s="1" t="e">
        <v>#N/A</v>
      </c>
    </row>
    <row r="128" spans="1:3" ht="12.75">
      <c r="A128" s="1">
        <v>0</v>
      </c>
      <c r="B128" s="1">
        <v>13</v>
      </c>
      <c r="C128" s="1" t="e">
        <v>#N/A</v>
      </c>
    </row>
    <row r="129" spans="1:3" ht="12.75">
      <c r="A129" s="1">
        <v>0</v>
      </c>
      <c r="B129" s="1">
        <v>14</v>
      </c>
      <c r="C129" s="1" t="e">
        <v>#N/A</v>
      </c>
    </row>
    <row r="130" spans="1:3" ht="12.75">
      <c r="A130" s="1">
        <v>0</v>
      </c>
      <c r="B130" s="1">
        <v>15</v>
      </c>
      <c r="C130" s="1" t="e">
        <v>#N/A</v>
      </c>
    </row>
    <row r="131" spans="1:3" ht="12.75">
      <c r="A131" s="1">
        <v>0</v>
      </c>
      <c r="B131" s="1">
        <v>16</v>
      </c>
      <c r="C131" s="1" t="e">
        <v>#N/A</v>
      </c>
    </row>
    <row r="132" spans="1:3" ht="12.75">
      <c r="A132" s="1">
        <v>0</v>
      </c>
      <c r="B132" s="1">
        <v>17</v>
      </c>
      <c r="C132" s="1" t="e">
        <v>#N/A</v>
      </c>
    </row>
    <row r="133" spans="1:3" ht="12.75">
      <c r="A133" s="1">
        <v>0</v>
      </c>
      <c r="B133" s="1">
        <v>18</v>
      </c>
      <c r="C133" s="1" t="e">
        <v>#N/A</v>
      </c>
    </row>
    <row r="134" spans="1:3" ht="12.75">
      <c r="A134" s="1">
        <v>0</v>
      </c>
      <c r="B134" s="1">
        <v>19</v>
      </c>
      <c r="C134" s="1" t="e">
        <v>#N/A</v>
      </c>
    </row>
    <row r="135" spans="1:3" ht="12.75">
      <c r="A135" s="1">
        <v>0</v>
      </c>
      <c r="B135" s="1">
        <v>20</v>
      </c>
      <c r="C135" s="1" t="e">
        <v>#N/A</v>
      </c>
    </row>
  </sheetData>
  <mergeCells count="13">
    <mergeCell ref="A1:H1"/>
    <mergeCell ref="A2:H2"/>
    <mergeCell ref="D4:E4"/>
    <mergeCell ref="F4:G4"/>
    <mergeCell ref="A5:C5"/>
    <mergeCell ref="A95:C95"/>
    <mergeCell ref="A98:H98"/>
    <mergeCell ref="A99:H99"/>
    <mergeCell ref="A115:H115"/>
    <mergeCell ref="D101:E101"/>
    <mergeCell ref="F101:G101"/>
    <mergeCell ref="A112:H112"/>
    <mergeCell ref="A113:H113"/>
  </mergeCells>
  <conditionalFormatting sqref="D6:H93">
    <cfRule type="expression" priority="1" dxfId="0" stopIfTrue="1">
      <formula>$I6="*"</formula>
    </cfRule>
  </conditionalFormatting>
  <conditionalFormatting sqref="C117:C135 A117:A135">
    <cfRule type="expression" priority="2" dxfId="0" stopIfTrue="1">
      <formula>$A117=0</formula>
    </cfRule>
  </conditionalFormatting>
  <conditionalFormatting sqref="D110:H110">
    <cfRule type="cellIs" priority="3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3"/>
  <sheetViews>
    <sheetView workbookViewId="0" topLeftCell="A1">
      <selection activeCell="A1" sqref="A1:H1"/>
    </sheetView>
  </sheetViews>
  <sheetFormatPr defaultColWidth="11.421875" defaultRowHeight="12.75"/>
  <cols>
    <col min="1" max="1" width="11.421875" style="1" customWidth="1"/>
    <col min="2" max="2" width="0" style="1" hidden="1" customWidth="1"/>
    <col min="3" max="3" width="14.421875" style="1" bestFit="1" customWidth="1"/>
    <col min="4" max="8" width="12.7109375" style="1" customWidth="1"/>
    <col min="10" max="11" width="11.421875" style="0" customWidth="1"/>
    <col min="13" max="16384" width="11.421875" style="1" customWidth="1"/>
  </cols>
  <sheetData>
    <row r="1" spans="1:8" ht="17.25">
      <c r="A1" s="24" t="s">
        <v>98</v>
      </c>
      <c r="B1" s="24"/>
      <c r="C1" s="24"/>
      <c r="D1" s="24"/>
      <c r="E1" s="24"/>
      <c r="F1" s="24"/>
      <c r="G1" s="24"/>
      <c r="H1" s="24"/>
    </row>
    <row r="2" spans="1:8" ht="17.25">
      <c r="A2" s="24" t="s">
        <v>102</v>
      </c>
      <c r="B2" s="24"/>
      <c r="C2" s="24"/>
      <c r="D2" s="24"/>
      <c r="E2" s="24"/>
      <c r="F2" s="24"/>
      <c r="G2" s="24"/>
      <c r="H2" s="24"/>
    </row>
    <row r="3" ht="13.5" thickBot="1"/>
    <row r="4" spans="1:8" ht="12.75">
      <c r="A4" s="11"/>
      <c r="B4" s="12"/>
      <c r="C4" s="15"/>
      <c r="D4" s="25" t="s">
        <v>91</v>
      </c>
      <c r="E4" s="26"/>
      <c r="F4" s="25" t="s">
        <v>92</v>
      </c>
      <c r="G4" s="26"/>
      <c r="H4" s="13"/>
    </row>
    <row r="5" spans="1:8" ht="13.5" thickBot="1">
      <c r="A5" s="27" t="s">
        <v>1</v>
      </c>
      <c r="B5" s="28"/>
      <c r="C5" s="29"/>
      <c r="D5" s="17" t="s">
        <v>94</v>
      </c>
      <c r="E5" s="16" t="s">
        <v>95</v>
      </c>
      <c r="F5" s="17" t="s">
        <v>94</v>
      </c>
      <c r="G5" s="16" t="s">
        <v>95</v>
      </c>
      <c r="H5" s="14" t="s">
        <v>93</v>
      </c>
    </row>
    <row r="6" spans="1:8" ht="12.75">
      <c r="A6" s="1">
        <v>1</v>
      </c>
      <c r="B6" s="1">
        <v>329</v>
      </c>
      <c r="C6" s="1" t="s">
        <v>2</v>
      </c>
      <c r="D6" s="2">
        <v>13.0671</v>
      </c>
      <c r="E6" s="3">
        <v>69189.19</v>
      </c>
      <c r="F6" s="2">
        <v>36.0744</v>
      </c>
      <c r="G6" s="3">
        <v>67283.87</v>
      </c>
      <c r="H6" s="2">
        <v>24.4101</v>
      </c>
    </row>
    <row r="7" spans="1:8" ht="12.75">
      <c r="A7" s="1">
        <v>2</v>
      </c>
      <c r="B7" s="1">
        <v>471</v>
      </c>
      <c r="C7" s="1" t="s">
        <v>3</v>
      </c>
      <c r="D7" s="2">
        <v>-8.8045</v>
      </c>
      <c r="E7" s="3">
        <v>83689.14</v>
      </c>
      <c r="F7" s="2">
        <v>-13.5171</v>
      </c>
      <c r="G7" s="3">
        <v>22345.45</v>
      </c>
      <c r="H7" s="2">
        <v>-9.7976</v>
      </c>
    </row>
    <row r="8" spans="1:8" ht="12.75">
      <c r="A8" s="1">
        <v>3</v>
      </c>
      <c r="B8" s="1">
        <v>775</v>
      </c>
      <c r="C8" s="1" t="s">
        <v>4</v>
      </c>
      <c r="D8" s="2">
        <v>-5.4224</v>
      </c>
      <c r="E8" s="3">
        <v>312624.5</v>
      </c>
      <c r="F8" s="2">
        <v>-24.7822</v>
      </c>
      <c r="G8" s="3">
        <v>26967.65</v>
      </c>
      <c r="H8" s="2">
        <v>-6.9598</v>
      </c>
    </row>
    <row r="9" spans="1:8" ht="12.75">
      <c r="A9" s="1">
        <v>4</v>
      </c>
      <c r="B9" s="1">
        <v>327</v>
      </c>
      <c r="C9" s="1" t="s">
        <v>5</v>
      </c>
      <c r="D9" s="2">
        <v>-13.4434</v>
      </c>
      <c r="E9" s="3">
        <v>103849.12</v>
      </c>
      <c r="F9" s="2">
        <v>-22.99</v>
      </c>
      <c r="G9" s="3">
        <v>3521.86</v>
      </c>
      <c r="H9" s="2">
        <v>-13.7565</v>
      </c>
    </row>
    <row r="10" spans="1:8" ht="12.75">
      <c r="A10" s="1">
        <v>5</v>
      </c>
      <c r="B10" s="3">
        <v>1744</v>
      </c>
      <c r="C10" s="1" t="s">
        <v>6</v>
      </c>
      <c r="D10" s="2">
        <v>-11.6763</v>
      </c>
      <c r="E10" s="3">
        <v>198998</v>
      </c>
      <c r="F10" s="2">
        <v>-24.312</v>
      </c>
      <c r="G10" s="3">
        <v>45492.38</v>
      </c>
      <c r="H10" s="2">
        <v>-14.0274</v>
      </c>
    </row>
    <row r="11" spans="1:8" ht="12.75">
      <c r="A11" s="1">
        <v>6</v>
      </c>
      <c r="B11" s="1">
        <v>373</v>
      </c>
      <c r="C11" s="1" t="s">
        <v>7</v>
      </c>
      <c r="D11" s="2">
        <v>-21.2181</v>
      </c>
      <c r="E11" s="3">
        <v>67648.66</v>
      </c>
      <c r="F11" s="2">
        <v>-6.7645</v>
      </c>
      <c r="G11" s="3">
        <v>152504.49</v>
      </c>
      <c r="H11" s="2">
        <v>-11.2058</v>
      </c>
    </row>
    <row r="12" spans="1:8" ht="12.75">
      <c r="A12" s="1">
        <v>7</v>
      </c>
      <c r="B12" s="1">
        <v>400</v>
      </c>
      <c r="C12" s="1" t="s">
        <v>8</v>
      </c>
      <c r="D12" s="2">
        <v>-14.9499</v>
      </c>
      <c r="E12" s="3">
        <v>172643.05</v>
      </c>
      <c r="F12" s="2">
        <v>-4.5394</v>
      </c>
      <c r="G12" s="3">
        <v>27355.57</v>
      </c>
      <c r="H12" s="2">
        <v>-13.526</v>
      </c>
    </row>
    <row r="13" spans="1:8" ht="12.75">
      <c r="A13" s="1">
        <v>8</v>
      </c>
      <c r="B13" s="1">
        <v>968</v>
      </c>
      <c r="C13" s="1" t="s">
        <v>9</v>
      </c>
      <c r="D13" s="2">
        <v>-19.375</v>
      </c>
      <c r="E13" s="3">
        <v>257609.76</v>
      </c>
      <c r="F13" s="2">
        <v>-26.4693</v>
      </c>
      <c r="G13" s="3">
        <v>14989.4</v>
      </c>
      <c r="H13" s="2">
        <v>-19.7651</v>
      </c>
    </row>
    <row r="14" spans="1:8" ht="12.75">
      <c r="A14" s="1">
        <v>9</v>
      </c>
      <c r="B14" s="3">
        <v>14655</v>
      </c>
      <c r="C14" s="1" t="s">
        <v>10</v>
      </c>
      <c r="D14" s="2">
        <v>13.677</v>
      </c>
      <c r="E14" s="3">
        <v>5220638.71</v>
      </c>
      <c r="F14" s="2">
        <v>-13.848</v>
      </c>
      <c r="G14" s="3">
        <v>2007781.37</v>
      </c>
      <c r="H14" s="2">
        <v>6.0316</v>
      </c>
    </row>
    <row r="15" spans="1:8" ht="12.75">
      <c r="A15" s="1">
        <v>10</v>
      </c>
      <c r="B15" s="3">
        <v>1893</v>
      </c>
      <c r="C15" s="1" t="s">
        <v>11</v>
      </c>
      <c r="D15" s="2">
        <v>2.6389</v>
      </c>
      <c r="E15" s="3">
        <v>194162.24</v>
      </c>
      <c r="F15" s="2">
        <v>-13.9955</v>
      </c>
      <c r="G15" s="3">
        <v>38647.05</v>
      </c>
      <c r="H15" s="2">
        <v>-0.1225</v>
      </c>
    </row>
    <row r="16" spans="1:8" ht="12.75">
      <c r="A16" s="1">
        <v>11</v>
      </c>
      <c r="B16" s="3">
        <v>2193</v>
      </c>
      <c r="C16" s="1" t="s">
        <v>12</v>
      </c>
      <c r="D16" s="2">
        <v>15.9298</v>
      </c>
      <c r="E16" s="3">
        <v>564135.01</v>
      </c>
      <c r="F16" s="2">
        <v>-12.082</v>
      </c>
      <c r="G16" s="3">
        <v>84107.92</v>
      </c>
      <c r="H16" s="2">
        <v>12.2953</v>
      </c>
    </row>
    <row r="17" spans="1:8" ht="12.75">
      <c r="A17" s="1">
        <v>12</v>
      </c>
      <c r="B17" s="1">
        <v>217</v>
      </c>
      <c r="C17" s="1" t="s">
        <v>13</v>
      </c>
      <c r="D17" s="2">
        <v>-6.5747</v>
      </c>
      <c r="E17" s="3">
        <v>110796.2</v>
      </c>
      <c r="F17" s="2">
        <v>9.7414</v>
      </c>
      <c r="G17" s="3">
        <v>54270.96</v>
      </c>
      <c r="H17" s="2">
        <v>-1.2103</v>
      </c>
    </row>
    <row r="18" spans="1:8" ht="12.75">
      <c r="A18" s="1">
        <v>13</v>
      </c>
      <c r="B18" s="3">
        <v>6995</v>
      </c>
      <c r="C18" s="1" t="s">
        <v>14</v>
      </c>
      <c r="D18" s="2">
        <v>-1.5213</v>
      </c>
      <c r="E18" s="3">
        <v>1288007.76</v>
      </c>
      <c r="F18" s="2">
        <v>-19.0757</v>
      </c>
      <c r="G18" s="3">
        <v>685198.82</v>
      </c>
      <c r="H18" s="2">
        <v>-7.6171</v>
      </c>
    </row>
    <row r="19" spans="1:8" ht="12.75">
      <c r="A19" s="1">
        <v>14</v>
      </c>
      <c r="B19" s="3">
        <v>1523</v>
      </c>
      <c r="C19" s="1" t="s">
        <v>15</v>
      </c>
      <c r="D19" s="2">
        <v>-10.7383</v>
      </c>
      <c r="E19" s="3">
        <v>147685.27</v>
      </c>
      <c r="F19" s="2">
        <v>8.0711</v>
      </c>
      <c r="G19" s="3">
        <v>345994.1</v>
      </c>
      <c r="H19" s="2">
        <v>2.4442</v>
      </c>
    </row>
    <row r="20" spans="1:8" ht="12.75">
      <c r="A20" s="1">
        <v>15</v>
      </c>
      <c r="B20" s="3">
        <v>1700</v>
      </c>
      <c r="C20" s="1" t="s">
        <v>16</v>
      </c>
      <c r="D20" s="2">
        <v>-11.0122</v>
      </c>
      <c r="E20" s="3">
        <v>372022.51</v>
      </c>
      <c r="F20" s="2">
        <v>-8.6529</v>
      </c>
      <c r="G20" s="3">
        <v>45500.45</v>
      </c>
      <c r="H20" s="2">
        <v>-10.7551</v>
      </c>
    </row>
    <row r="21" spans="1:8" ht="12.75">
      <c r="A21" s="1">
        <v>16</v>
      </c>
      <c r="B21" s="3">
        <v>2039</v>
      </c>
      <c r="C21" s="1" t="s">
        <v>17</v>
      </c>
      <c r="D21" s="2">
        <v>-3.0266</v>
      </c>
      <c r="E21" s="3">
        <v>447662.8</v>
      </c>
      <c r="F21" s="2">
        <v>5.5951</v>
      </c>
      <c r="G21" s="3">
        <v>59866.9</v>
      </c>
      <c r="H21" s="2">
        <v>-2.0096</v>
      </c>
    </row>
    <row r="22" spans="1:8" ht="12.75">
      <c r="A22" s="1">
        <v>17</v>
      </c>
      <c r="B22" s="3">
        <v>11480</v>
      </c>
      <c r="C22" s="1" t="s">
        <v>18</v>
      </c>
      <c r="D22" s="2">
        <v>-5.1444</v>
      </c>
      <c r="E22" s="3">
        <v>1196571.83</v>
      </c>
      <c r="F22" s="2">
        <v>-13.0855</v>
      </c>
      <c r="G22" s="3">
        <v>1118041.77</v>
      </c>
      <c r="H22" s="2">
        <v>-8.9802</v>
      </c>
    </row>
    <row r="23" spans="1:8" ht="12.75">
      <c r="A23" s="1">
        <v>18</v>
      </c>
      <c r="B23" s="3">
        <v>14580</v>
      </c>
      <c r="C23" s="1" t="s">
        <v>19</v>
      </c>
      <c r="D23" s="2">
        <v>-4.7519</v>
      </c>
      <c r="E23" s="3">
        <v>2314092.29</v>
      </c>
      <c r="F23" s="2">
        <v>-25.6463</v>
      </c>
      <c r="G23" s="3">
        <v>1355212.27</v>
      </c>
      <c r="H23" s="2">
        <v>-12.469</v>
      </c>
    </row>
    <row r="24" spans="1:8" ht="12.75">
      <c r="A24" s="1">
        <v>19</v>
      </c>
      <c r="B24" s="3">
        <v>13812</v>
      </c>
      <c r="C24" s="1" t="s">
        <v>20</v>
      </c>
      <c r="D24" s="2">
        <v>-1.977</v>
      </c>
      <c r="E24" s="3">
        <v>2197332.84</v>
      </c>
      <c r="F24" s="2">
        <v>-21.7753</v>
      </c>
      <c r="G24" s="3">
        <v>742460.16</v>
      </c>
      <c r="H24" s="2">
        <v>-6.9772</v>
      </c>
    </row>
    <row r="25" spans="1:8" ht="12.75">
      <c r="A25" s="1">
        <v>20</v>
      </c>
      <c r="B25" s="1">
        <v>167</v>
      </c>
      <c r="C25" s="1" t="s">
        <v>21</v>
      </c>
      <c r="D25" s="2">
        <v>-20.3994</v>
      </c>
      <c r="E25" s="3">
        <v>67902.99</v>
      </c>
      <c r="F25" s="2">
        <v>-25.1193</v>
      </c>
      <c r="G25" s="3">
        <v>10068.72</v>
      </c>
      <c r="H25" s="2">
        <v>-21.0089</v>
      </c>
    </row>
    <row r="26" spans="1:8" ht="12.75">
      <c r="A26" s="1">
        <v>21</v>
      </c>
      <c r="B26" s="1">
        <v>260</v>
      </c>
      <c r="C26" s="1" t="s">
        <v>22</v>
      </c>
      <c r="D26" s="2">
        <v>1.879</v>
      </c>
      <c r="E26" s="3">
        <v>132660.38</v>
      </c>
      <c r="F26" s="2">
        <v>11.5985</v>
      </c>
      <c r="G26" s="3">
        <v>6578.36</v>
      </c>
      <c r="H26" s="2">
        <v>2.3382</v>
      </c>
    </row>
    <row r="27" spans="1:8" ht="12.75">
      <c r="A27" s="1">
        <v>22</v>
      </c>
      <c r="B27" s="3">
        <v>1056</v>
      </c>
      <c r="C27" s="1" t="s">
        <v>23</v>
      </c>
      <c r="D27" s="2">
        <v>-5.5471</v>
      </c>
      <c r="E27" s="3">
        <v>225485.28</v>
      </c>
      <c r="F27" s="2">
        <v>79.6203</v>
      </c>
      <c r="G27" s="3">
        <v>49913.63</v>
      </c>
      <c r="H27" s="2">
        <v>9.8887</v>
      </c>
    </row>
    <row r="28" spans="1:8" ht="12.75">
      <c r="A28" s="1">
        <v>23</v>
      </c>
      <c r="B28" s="1">
        <v>568</v>
      </c>
      <c r="C28" s="1" t="s">
        <v>24</v>
      </c>
      <c r="D28" s="2">
        <v>-4.1791</v>
      </c>
      <c r="E28" s="3">
        <v>199679.62</v>
      </c>
      <c r="F28" s="2">
        <v>-7.8066</v>
      </c>
      <c r="G28" s="3">
        <v>11616.47</v>
      </c>
      <c r="H28" s="2">
        <v>-4.3785</v>
      </c>
    </row>
    <row r="29" spans="1:8" ht="12.75">
      <c r="A29" s="1">
        <v>24</v>
      </c>
      <c r="B29" s="1">
        <v>524</v>
      </c>
      <c r="C29" s="1" t="s">
        <v>0</v>
      </c>
      <c r="D29" s="2">
        <v>-23.3788</v>
      </c>
      <c r="E29" s="3">
        <v>173342.67</v>
      </c>
      <c r="F29" s="2">
        <v>-22.4181</v>
      </c>
      <c r="G29" s="3">
        <v>12392.7</v>
      </c>
      <c r="H29" s="2">
        <v>-23.3147</v>
      </c>
    </row>
    <row r="30" spans="1:8" ht="12.75">
      <c r="A30" s="1">
        <v>25</v>
      </c>
      <c r="B30" s="3">
        <v>1527</v>
      </c>
      <c r="C30" s="1" t="s">
        <v>25</v>
      </c>
      <c r="D30" s="2">
        <v>-1.8458</v>
      </c>
      <c r="E30" s="3">
        <v>525873.91</v>
      </c>
      <c r="F30" s="2">
        <v>103.7198</v>
      </c>
      <c r="G30" s="3">
        <v>56278.09</v>
      </c>
      <c r="H30" s="2">
        <v>8.3595</v>
      </c>
    </row>
    <row r="31" spans="1:8" ht="12.75">
      <c r="A31" s="1">
        <v>26</v>
      </c>
      <c r="B31" s="1">
        <v>263</v>
      </c>
      <c r="C31" s="1" t="s">
        <v>26</v>
      </c>
      <c r="D31" s="2">
        <v>30.8848</v>
      </c>
      <c r="E31" s="3">
        <v>23911.66</v>
      </c>
      <c r="F31" s="2">
        <v>8.4725</v>
      </c>
      <c r="G31" s="3">
        <v>111638.03</v>
      </c>
      <c r="H31" s="2">
        <v>12.4261</v>
      </c>
    </row>
    <row r="32" spans="1:8" ht="12.75">
      <c r="A32" s="1">
        <v>27</v>
      </c>
      <c r="B32" s="3">
        <v>3656</v>
      </c>
      <c r="C32" s="1" t="s">
        <v>27</v>
      </c>
      <c r="D32" s="2">
        <v>-18.1554</v>
      </c>
      <c r="E32" s="3">
        <v>720400.19</v>
      </c>
      <c r="F32" s="2">
        <v>-25.4313</v>
      </c>
      <c r="G32" s="3">
        <v>220083.44</v>
      </c>
      <c r="H32" s="2">
        <v>-19.858</v>
      </c>
    </row>
    <row r="33" spans="1:8" ht="12.75">
      <c r="A33" s="1">
        <v>28</v>
      </c>
      <c r="B33" s="3">
        <v>2997</v>
      </c>
      <c r="C33" s="1" t="s">
        <v>28</v>
      </c>
      <c r="D33" s="2">
        <v>24.2682</v>
      </c>
      <c r="E33" s="3">
        <v>371922.89</v>
      </c>
      <c r="F33" s="2">
        <v>16.1003</v>
      </c>
      <c r="G33" s="3">
        <v>170667.62</v>
      </c>
      <c r="H33" s="2">
        <v>21.6991</v>
      </c>
    </row>
    <row r="34" spans="1:8" ht="12.75">
      <c r="A34" s="1">
        <v>29</v>
      </c>
      <c r="B34" s="3">
        <v>5450</v>
      </c>
      <c r="C34" s="1" t="s">
        <v>29</v>
      </c>
      <c r="D34" s="2">
        <v>-7.9226</v>
      </c>
      <c r="E34" s="3">
        <v>1034254.95</v>
      </c>
      <c r="F34" s="2">
        <v>-3.1391</v>
      </c>
      <c r="G34" s="3">
        <v>134949.64</v>
      </c>
      <c r="H34" s="2">
        <v>-7.3705</v>
      </c>
    </row>
    <row r="35" spans="1:8" ht="12.75">
      <c r="A35" s="1">
        <v>30</v>
      </c>
      <c r="B35" s="3">
        <v>27440</v>
      </c>
      <c r="C35" s="1" t="s">
        <v>30</v>
      </c>
      <c r="D35" s="2">
        <v>-4.5432</v>
      </c>
      <c r="E35" s="3">
        <v>4486771.9</v>
      </c>
      <c r="F35" s="2">
        <v>-11.3051</v>
      </c>
      <c r="G35" s="3">
        <v>2691404.39</v>
      </c>
      <c r="H35" s="2">
        <v>-7.0785</v>
      </c>
    </row>
    <row r="36" spans="1:8" ht="12.75">
      <c r="A36" s="1">
        <v>31</v>
      </c>
      <c r="B36" s="1">
        <v>239</v>
      </c>
      <c r="C36" s="1" t="s">
        <v>31</v>
      </c>
      <c r="D36" s="2">
        <v>-1.2746</v>
      </c>
      <c r="E36" s="3">
        <v>71187.17</v>
      </c>
      <c r="F36" s="2">
        <v>-19.3058</v>
      </c>
      <c r="G36" s="3">
        <v>7213.93</v>
      </c>
      <c r="H36" s="2">
        <v>-2.9337</v>
      </c>
    </row>
    <row r="37" spans="1:8" ht="12.75">
      <c r="A37" s="1">
        <v>32</v>
      </c>
      <c r="B37" s="3">
        <v>11488</v>
      </c>
      <c r="C37" s="1" t="s">
        <v>32</v>
      </c>
      <c r="D37" s="2">
        <v>-2.7658</v>
      </c>
      <c r="E37" s="3">
        <v>2281378.52</v>
      </c>
      <c r="F37" s="2">
        <v>69.0138</v>
      </c>
      <c r="G37" s="3">
        <v>649401.94</v>
      </c>
      <c r="H37" s="2">
        <v>13.1391</v>
      </c>
    </row>
    <row r="38" spans="1:8" ht="12.75">
      <c r="A38" s="1">
        <v>33</v>
      </c>
      <c r="B38" s="3">
        <v>1121</v>
      </c>
      <c r="C38" s="1" t="s">
        <v>33</v>
      </c>
      <c r="D38" s="2">
        <v>7.0163</v>
      </c>
      <c r="E38" s="3">
        <v>211908.07</v>
      </c>
      <c r="F38" s="2">
        <v>-10.8597</v>
      </c>
      <c r="G38" s="3">
        <v>30299.53</v>
      </c>
      <c r="H38" s="2">
        <v>4.7801</v>
      </c>
    </row>
    <row r="39" spans="1:8" ht="12.75">
      <c r="A39" s="1">
        <v>34</v>
      </c>
      <c r="B39" s="3">
        <v>4090</v>
      </c>
      <c r="C39" s="1" t="s">
        <v>34</v>
      </c>
      <c r="D39" s="2">
        <v>-13.8293</v>
      </c>
      <c r="E39" s="3">
        <v>1077174.55</v>
      </c>
      <c r="F39" s="2">
        <v>-26.5302</v>
      </c>
      <c r="G39" s="3">
        <v>262659.26</v>
      </c>
      <c r="H39" s="2">
        <v>-16.3192</v>
      </c>
    </row>
    <row r="40" spans="1:8" ht="12.75">
      <c r="A40" s="1">
        <v>35</v>
      </c>
      <c r="B40" s="1">
        <v>609</v>
      </c>
      <c r="C40" s="1" t="s">
        <v>35</v>
      </c>
      <c r="D40" s="2">
        <v>-10.2199</v>
      </c>
      <c r="E40" s="3">
        <v>388059.39</v>
      </c>
      <c r="F40" s="2">
        <v>214.8552</v>
      </c>
      <c r="G40" s="3">
        <v>41595.16</v>
      </c>
      <c r="H40" s="2">
        <v>11.5698</v>
      </c>
    </row>
    <row r="41" spans="1:8" ht="12.75">
      <c r="A41" s="1">
        <v>36</v>
      </c>
      <c r="B41" s="3">
        <v>16894</v>
      </c>
      <c r="C41" s="1" t="s">
        <v>36</v>
      </c>
      <c r="D41" s="2">
        <v>18.9772</v>
      </c>
      <c r="E41" s="3">
        <v>2329528.77</v>
      </c>
      <c r="F41" s="2">
        <v>20.7199</v>
      </c>
      <c r="G41" s="3">
        <v>685486.98</v>
      </c>
      <c r="H41" s="2">
        <v>19.3734</v>
      </c>
    </row>
    <row r="42" spans="1:8" ht="12.75">
      <c r="A42" s="1">
        <v>37</v>
      </c>
      <c r="B42" s="1">
        <v>120</v>
      </c>
      <c r="C42" s="1" t="s">
        <v>37</v>
      </c>
      <c r="D42" s="2">
        <v>0</v>
      </c>
      <c r="E42" s="3">
        <v>45698.17</v>
      </c>
      <c r="F42" s="2">
        <v>41.54</v>
      </c>
      <c r="G42" s="3">
        <v>32815.49</v>
      </c>
      <c r="H42" s="2">
        <v>17.36</v>
      </c>
    </row>
    <row r="43" spans="1:8" ht="12.75">
      <c r="A43" s="1">
        <v>38</v>
      </c>
      <c r="B43" s="1">
        <v>497</v>
      </c>
      <c r="C43" s="1" t="s">
        <v>38</v>
      </c>
      <c r="D43" s="2">
        <v>-11.4704</v>
      </c>
      <c r="E43" s="3">
        <v>156745.32</v>
      </c>
      <c r="F43" s="2">
        <v>-22.0674</v>
      </c>
      <c r="G43" s="3">
        <v>4955.1</v>
      </c>
      <c r="H43" s="2">
        <v>-11.7951</v>
      </c>
    </row>
    <row r="44" spans="1:8" ht="12.75">
      <c r="A44" s="1">
        <v>39</v>
      </c>
      <c r="B44" s="3">
        <v>2726</v>
      </c>
      <c r="C44" s="1" t="s">
        <v>39</v>
      </c>
      <c r="D44" s="2">
        <v>1.5295</v>
      </c>
      <c r="E44" s="3">
        <v>647048.09</v>
      </c>
      <c r="F44" s="2">
        <v>36.3026</v>
      </c>
      <c r="G44" s="3">
        <v>244816.35</v>
      </c>
      <c r="H44" s="2">
        <v>11.0747</v>
      </c>
    </row>
    <row r="45" spans="1:8" ht="12.75">
      <c r="A45" s="1">
        <v>40</v>
      </c>
      <c r="B45" s="3">
        <v>19601</v>
      </c>
      <c r="C45" s="1" t="s">
        <v>40</v>
      </c>
      <c r="D45" s="2">
        <v>0.3746</v>
      </c>
      <c r="E45" s="3">
        <v>4244642.64</v>
      </c>
      <c r="F45" s="2">
        <v>-16.0782</v>
      </c>
      <c r="G45" s="3">
        <v>1590606.74</v>
      </c>
      <c r="H45" s="2">
        <v>-4.1102</v>
      </c>
    </row>
    <row r="46" spans="1:8" ht="12.75">
      <c r="A46" s="1">
        <v>41</v>
      </c>
      <c r="B46" s="1">
        <v>350</v>
      </c>
      <c r="C46" s="1" t="s">
        <v>41</v>
      </c>
      <c r="D46" s="2">
        <v>-8.985</v>
      </c>
      <c r="E46" s="3">
        <v>75992.19</v>
      </c>
      <c r="F46" s="2">
        <v>-28.1379</v>
      </c>
      <c r="G46" s="3">
        <v>3657.32</v>
      </c>
      <c r="H46" s="2">
        <v>-9.8645</v>
      </c>
    </row>
    <row r="47" spans="1:8" ht="12.75">
      <c r="A47" s="1">
        <v>42</v>
      </c>
      <c r="B47" s="3">
        <v>4256</v>
      </c>
      <c r="C47" s="1" t="s">
        <v>42</v>
      </c>
      <c r="D47" s="2">
        <v>-1.1189</v>
      </c>
      <c r="E47" s="3">
        <v>636321.8</v>
      </c>
      <c r="F47" s="2">
        <v>-7.8112</v>
      </c>
      <c r="G47" s="3">
        <v>203788.06</v>
      </c>
      <c r="H47" s="2">
        <v>-2.7423</v>
      </c>
    </row>
    <row r="48" spans="1:8" ht="12.75">
      <c r="A48" s="1">
        <v>43</v>
      </c>
      <c r="B48" s="3">
        <v>2306</v>
      </c>
      <c r="C48" s="1" t="s">
        <v>43</v>
      </c>
      <c r="D48" s="2">
        <v>-6.67</v>
      </c>
      <c r="E48" s="3">
        <v>614382.91</v>
      </c>
      <c r="F48" s="2">
        <v>-23.52</v>
      </c>
      <c r="G48" s="3">
        <v>221860.96</v>
      </c>
      <c r="H48" s="2">
        <v>-11.14</v>
      </c>
    </row>
    <row r="49" spans="1:8" ht="12.75">
      <c r="A49" s="1">
        <v>44</v>
      </c>
      <c r="B49" s="1">
        <v>464</v>
      </c>
      <c r="C49" s="1" t="s">
        <v>44</v>
      </c>
      <c r="D49" s="2">
        <v>-18.5314</v>
      </c>
      <c r="E49" s="3">
        <v>54000.56</v>
      </c>
      <c r="F49" s="2">
        <v>-22.0305</v>
      </c>
      <c r="G49" s="3">
        <v>5062.97</v>
      </c>
      <c r="H49" s="2">
        <v>-18.8313</v>
      </c>
    </row>
    <row r="50" spans="1:8" ht="12.75">
      <c r="A50" s="1">
        <v>45</v>
      </c>
      <c r="B50" s="3">
        <v>61195</v>
      </c>
      <c r="C50" s="1" t="s">
        <v>45</v>
      </c>
      <c r="D50" s="2">
        <v>-3.9557</v>
      </c>
      <c r="E50" s="3">
        <v>8306560.06</v>
      </c>
      <c r="F50" s="2">
        <v>-21.516</v>
      </c>
      <c r="G50" s="3">
        <v>3574532.58</v>
      </c>
      <c r="H50" s="2">
        <v>-9.2389</v>
      </c>
    </row>
    <row r="51" spans="1:8" ht="12.75">
      <c r="A51" s="1">
        <v>46</v>
      </c>
      <c r="B51" s="3">
        <v>1671</v>
      </c>
      <c r="C51" s="1" t="s">
        <v>46</v>
      </c>
      <c r="D51" s="2">
        <v>-20.3744</v>
      </c>
      <c r="E51" s="3">
        <v>513296.48</v>
      </c>
      <c r="F51" s="2">
        <v>-15.3333</v>
      </c>
      <c r="G51" s="3">
        <v>60589.91</v>
      </c>
      <c r="H51" s="2">
        <v>-19.8422</v>
      </c>
    </row>
    <row r="52" spans="1:8" ht="12.75">
      <c r="A52" s="1">
        <v>47</v>
      </c>
      <c r="B52" s="1">
        <v>666</v>
      </c>
      <c r="C52" s="1" t="s">
        <v>47</v>
      </c>
      <c r="D52" s="2">
        <v>1.6665</v>
      </c>
      <c r="E52" s="3">
        <v>171611.43</v>
      </c>
      <c r="F52" s="2">
        <v>-19.7492</v>
      </c>
      <c r="G52" s="3">
        <v>22397.53</v>
      </c>
      <c r="H52" s="2">
        <v>-0.8059</v>
      </c>
    </row>
    <row r="53" spans="1:8" ht="12.75">
      <c r="A53" s="1">
        <v>48</v>
      </c>
      <c r="B53" s="1">
        <v>260</v>
      </c>
      <c r="C53" s="1" t="s">
        <v>48</v>
      </c>
      <c r="D53" s="2">
        <v>-15.4059</v>
      </c>
      <c r="E53" s="3">
        <v>103572.49</v>
      </c>
      <c r="F53" s="2">
        <v>-16.1425</v>
      </c>
      <c r="G53" s="3">
        <v>42373.89</v>
      </c>
      <c r="H53" s="2">
        <v>-15.6198</v>
      </c>
    </row>
    <row r="54" spans="1:8" ht="12.75">
      <c r="A54" s="1">
        <v>49</v>
      </c>
      <c r="B54" s="3">
        <v>5465</v>
      </c>
      <c r="C54" s="1" t="s">
        <v>49</v>
      </c>
      <c r="D54" s="2">
        <v>1.4559</v>
      </c>
      <c r="E54" s="3">
        <v>1153907.06</v>
      </c>
      <c r="F54" s="2">
        <v>-20.9264</v>
      </c>
      <c r="G54" s="3">
        <v>372258.18</v>
      </c>
      <c r="H54" s="2">
        <v>-4.0035</v>
      </c>
    </row>
    <row r="55" spans="1:8" ht="12.75">
      <c r="A55" s="1">
        <v>50</v>
      </c>
      <c r="B55" s="1">
        <v>373</v>
      </c>
      <c r="C55" s="1" t="s">
        <v>50</v>
      </c>
      <c r="D55" s="2">
        <v>-16.3946</v>
      </c>
      <c r="E55" s="3">
        <v>99782.65</v>
      </c>
      <c r="F55" s="2">
        <v>-28.4505</v>
      </c>
      <c r="G55" s="3">
        <v>54002.59</v>
      </c>
      <c r="H55" s="2">
        <v>-20.6281</v>
      </c>
    </row>
    <row r="56" spans="1:8" ht="12.75">
      <c r="A56" s="1">
        <v>51</v>
      </c>
      <c r="B56" s="3">
        <v>8608</v>
      </c>
      <c r="C56" s="1" t="s">
        <v>51</v>
      </c>
      <c r="D56" s="2">
        <v>-17.21</v>
      </c>
      <c r="E56" s="3">
        <v>1479124.91</v>
      </c>
      <c r="F56" s="2">
        <v>-27.6</v>
      </c>
      <c r="G56" s="3">
        <v>580188.55</v>
      </c>
      <c r="H56" s="2">
        <v>-20.1373</v>
      </c>
    </row>
    <row r="57" spans="1:8" ht="12.75">
      <c r="A57" s="1">
        <v>52</v>
      </c>
      <c r="B57" s="3">
        <v>1468</v>
      </c>
      <c r="C57" s="1" t="s">
        <v>52</v>
      </c>
      <c r="D57" s="2">
        <v>-9.4956</v>
      </c>
      <c r="E57" s="3">
        <v>286471.22</v>
      </c>
      <c r="F57" s="2">
        <v>-24.6374</v>
      </c>
      <c r="G57" s="3">
        <v>59088.71</v>
      </c>
      <c r="H57" s="2">
        <v>-12.0848</v>
      </c>
    </row>
    <row r="58" spans="1:8" ht="12.75">
      <c r="A58" s="1">
        <v>53</v>
      </c>
      <c r="B58" s="3">
        <v>6007</v>
      </c>
      <c r="C58" s="1" t="s">
        <v>53</v>
      </c>
      <c r="D58" s="2">
        <v>-5.1021</v>
      </c>
      <c r="E58" s="3">
        <v>970737.01</v>
      </c>
      <c r="F58" s="2">
        <v>-22.8737</v>
      </c>
      <c r="G58" s="3">
        <v>459023.89</v>
      </c>
      <c r="H58" s="2">
        <v>-10.8077</v>
      </c>
    </row>
    <row r="59" spans="1:8" ht="12.75">
      <c r="A59" s="1">
        <v>54</v>
      </c>
      <c r="B59" s="1">
        <v>640</v>
      </c>
      <c r="C59" s="1" t="s">
        <v>54</v>
      </c>
      <c r="D59" s="2">
        <v>24.7828</v>
      </c>
      <c r="E59" s="3">
        <v>121415.66</v>
      </c>
      <c r="F59" s="2">
        <v>-29</v>
      </c>
      <c r="G59" s="3">
        <v>333.04</v>
      </c>
      <c r="H59" s="2">
        <v>24.6357</v>
      </c>
    </row>
    <row r="60" spans="1:8" ht="12.75">
      <c r="A60" s="1">
        <v>55</v>
      </c>
      <c r="B60" s="3">
        <v>22052</v>
      </c>
      <c r="C60" s="1" t="s">
        <v>55</v>
      </c>
      <c r="D60" s="2">
        <v>-4.0717</v>
      </c>
      <c r="E60" s="3">
        <v>4233244.83</v>
      </c>
      <c r="F60" s="2">
        <v>-25.5941</v>
      </c>
      <c r="G60" s="3">
        <v>1845378.05</v>
      </c>
      <c r="H60" s="2">
        <v>-10.6056</v>
      </c>
    </row>
    <row r="61" spans="1:8" ht="12.75">
      <c r="A61" s="1">
        <v>56</v>
      </c>
      <c r="B61" s="3">
        <v>5293</v>
      </c>
      <c r="C61" s="1" t="s">
        <v>56</v>
      </c>
      <c r="D61" s="2">
        <v>-9.4964</v>
      </c>
      <c r="E61" s="3">
        <v>853826.48</v>
      </c>
      <c r="F61" s="2">
        <v>-23.666</v>
      </c>
      <c r="G61" s="3">
        <v>146632.92</v>
      </c>
      <c r="H61" s="2">
        <v>-11.5732</v>
      </c>
    </row>
    <row r="62" spans="1:8" ht="12.75">
      <c r="A62" s="1">
        <v>57</v>
      </c>
      <c r="B62" s="1">
        <v>262</v>
      </c>
      <c r="C62" s="1" t="s">
        <v>57</v>
      </c>
      <c r="D62" s="2">
        <v>-9.4468</v>
      </c>
      <c r="E62" s="3">
        <v>112680.61</v>
      </c>
      <c r="F62" s="2">
        <v>-25.2004</v>
      </c>
      <c r="G62" s="3">
        <v>5693.23</v>
      </c>
      <c r="H62" s="2">
        <v>-10.2045</v>
      </c>
    </row>
    <row r="63" spans="1:8" ht="12.75">
      <c r="A63" s="1">
        <v>58</v>
      </c>
      <c r="B63" s="1">
        <v>957</v>
      </c>
      <c r="C63" s="1" t="s">
        <v>58</v>
      </c>
      <c r="D63" s="2">
        <v>-5.8331</v>
      </c>
      <c r="E63" s="3">
        <v>536760.63</v>
      </c>
      <c r="F63" s="2">
        <v>-27.3947</v>
      </c>
      <c r="G63" s="3">
        <v>199567.77</v>
      </c>
      <c r="H63" s="2">
        <v>-11.677</v>
      </c>
    </row>
    <row r="64" spans="1:8" ht="12.75">
      <c r="A64" s="1">
        <v>59</v>
      </c>
      <c r="B64" s="3">
        <v>11282</v>
      </c>
      <c r="C64" s="1" t="s">
        <v>59</v>
      </c>
      <c r="D64" s="2">
        <v>-7.4641</v>
      </c>
      <c r="E64" s="3">
        <v>2577706.09</v>
      </c>
      <c r="F64" s="2">
        <v>-23.704</v>
      </c>
      <c r="G64" s="3">
        <v>1067495.48</v>
      </c>
      <c r="H64" s="2">
        <v>-12.22</v>
      </c>
    </row>
    <row r="65" spans="1:8" ht="12.75">
      <c r="A65" s="1">
        <v>60</v>
      </c>
      <c r="B65" s="1">
        <v>123</v>
      </c>
      <c r="C65" s="1" t="s">
        <v>60</v>
      </c>
      <c r="D65" s="2">
        <v>50.5849</v>
      </c>
      <c r="E65" s="3">
        <v>110867.86</v>
      </c>
      <c r="F65" s="2">
        <v>0</v>
      </c>
      <c r="G65" s="3">
        <v>0</v>
      </c>
      <c r="H65" s="2">
        <v>50.5849</v>
      </c>
    </row>
    <row r="66" spans="1:8" ht="12.75">
      <c r="A66" s="1">
        <v>61</v>
      </c>
      <c r="B66" s="3">
        <v>5694</v>
      </c>
      <c r="C66" s="1" t="s">
        <v>61</v>
      </c>
      <c r="D66" s="2">
        <v>-11.9605</v>
      </c>
      <c r="E66" s="3">
        <v>721982.24</v>
      </c>
      <c r="F66" s="2">
        <v>-27.2358</v>
      </c>
      <c r="G66" s="3">
        <v>273372.64</v>
      </c>
      <c r="H66" s="2">
        <v>-16.1558</v>
      </c>
    </row>
    <row r="67" spans="1:8" ht="12.75">
      <c r="A67" s="1">
        <v>62</v>
      </c>
      <c r="B67" s="3">
        <v>1305</v>
      </c>
      <c r="C67" s="1" t="s">
        <v>62</v>
      </c>
      <c r="D67" s="2">
        <v>2.6693</v>
      </c>
      <c r="E67" s="3">
        <v>356272.61</v>
      </c>
      <c r="F67" s="2">
        <v>37.767</v>
      </c>
      <c r="G67" s="3">
        <v>116685.14</v>
      </c>
      <c r="H67" s="2">
        <v>11.3284</v>
      </c>
    </row>
    <row r="68" spans="1:8" ht="12.75">
      <c r="A68" s="1">
        <v>63</v>
      </c>
      <c r="B68" s="3">
        <v>9970</v>
      </c>
      <c r="C68" s="1" t="s">
        <v>63</v>
      </c>
      <c r="D68" s="2">
        <v>-12.442</v>
      </c>
      <c r="E68" s="3">
        <v>1931587.16</v>
      </c>
      <c r="F68" s="2">
        <v>-24.0365</v>
      </c>
      <c r="G68" s="3">
        <v>695557.7</v>
      </c>
      <c r="H68" s="2">
        <v>-15.5117</v>
      </c>
    </row>
    <row r="69" spans="1:8" ht="12.75">
      <c r="A69" s="1">
        <v>64</v>
      </c>
      <c r="B69" s="3">
        <v>15929</v>
      </c>
      <c r="C69" s="1" t="s">
        <v>64</v>
      </c>
      <c r="D69" s="2">
        <v>-11.5977</v>
      </c>
      <c r="E69" s="3">
        <v>3153335.72</v>
      </c>
      <c r="F69" s="2">
        <v>-13.41</v>
      </c>
      <c r="G69" s="3">
        <v>2925660.8</v>
      </c>
      <c r="H69" s="2">
        <v>-12.4699</v>
      </c>
    </row>
    <row r="70" spans="1:8" ht="12.75">
      <c r="A70" s="1">
        <v>65</v>
      </c>
      <c r="B70" s="3">
        <v>3991</v>
      </c>
      <c r="C70" s="1" t="s">
        <v>65</v>
      </c>
      <c r="D70" s="2">
        <v>-5.2681</v>
      </c>
      <c r="E70" s="3">
        <v>524364.09</v>
      </c>
      <c r="F70" s="2">
        <v>-28.4747</v>
      </c>
      <c r="G70" s="3">
        <v>101316.83</v>
      </c>
      <c r="H70" s="2">
        <v>-9.026</v>
      </c>
    </row>
    <row r="71" spans="1:8" ht="12.75">
      <c r="A71" s="1">
        <v>66</v>
      </c>
      <c r="B71" s="1">
        <v>594</v>
      </c>
      <c r="C71" s="1" t="s">
        <v>66</v>
      </c>
      <c r="D71" s="2">
        <v>0.3029</v>
      </c>
      <c r="E71" s="3">
        <v>194845.11</v>
      </c>
      <c r="F71" s="2">
        <v>53.4264</v>
      </c>
      <c r="G71" s="3">
        <v>4486.87</v>
      </c>
      <c r="H71" s="2">
        <v>1.4987</v>
      </c>
    </row>
    <row r="72" spans="1:8" ht="12.75">
      <c r="A72" s="1">
        <v>67</v>
      </c>
      <c r="B72" s="3">
        <v>39230</v>
      </c>
      <c r="C72" s="1" t="s">
        <v>67</v>
      </c>
      <c r="D72" s="2">
        <v>-5.1455</v>
      </c>
      <c r="E72" s="3">
        <v>7004325.73</v>
      </c>
      <c r="F72" s="2">
        <v>-16.8684</v>
      </c>
      <c r="G72" s="3">
        <v>1752043.62</v>
      </c>
      <c r="H72" s="2">
        <v>-7.4911</v>
      </c>
    </row>
    <row r="73" spans="1:8" ht="12.75">
      <c r="A73" s="1">
        <v>68</v>
      </c>
      <c r="B73" s="1">
        <v>244</v>
      </c>
      <c r="C73" s="1" t="s">
        <v>68</v>
      </c>
      <c r="D73" s="2">
        <v>2.5871</v>
      </c>
      <c r="E73" s="3">
        <v>72189.97</v>
      </c>
      <c r="F73" s="2">
        <v>-17.7434</v>
      </c>
      <c r="G73" s="3">
        <v>20575.06</v>
      </c>
      <c r="H73" s="2">
        <v>-1.9222</v>
      </c>
    </row>
    <row r="74" spans="1:8" ht="12.75">
      <c r="A74" s="1">
        <v>69</v>
      </c>
      <c r="B74" s="3">
        <v>186126</v>
      </c>
      <c r="C74" s="1" t="s">
        <v>69</v>
      </c>
      <c r="D74" s="2">
        <v>0.9487</v>
      </c>
      <c r="E74" s="3">
        <v>42536349.04</v>
      </c>
      <c r="F74" s="2">
        <v>-4.1487</v>
      </c>
      <c r="G74" s="3">
        <v>8612079.88</v>
      </c>
      <c r="H74" s="2">
        <v>0.0905</v>
      </c>
    </row>
    <row r="75" spans="1:8" ht="12.75">
      <c r="A75" s="1">
        <v>70</v>
      </c>
      <c r="B75" s="3">
        <v>1480</v>
      </c>
      <c r="C75" s="1" t="s">
        <v>70</v>
      </c>
      <c r="D75" s="2">
        <v>-5.8272</v>
      </c>
      <c r="E75" s="3">
        <v>229940.82</v>
      </c>
      <c r="F75" s="2">
        <v>-10.8837</v>
      </c>
      <c r="G75" s="3">
        <v>45545.38</v>
      </c>
      <c r="H75" s="2">
        <v>-6.6632</v>
      </c>
    </row>
    <row r="76" spans="1:8" ht="12.75">
      <c r="A76" s="1">
        <v>71</v>
      </c>
      <c r="B76" s="3">
        <v>18936</v>
      </c>
      <c r="C76" s="1" t="s">
        <v>71</v>
      </c>
      <c r="D76" s="2">
        <v>-7.001</v>
      </c>
      <c r="E76" s="3">
        <v>4383949.88</v>
      </c>
      <c r="F76" s="2">
        <v>-20.2267</v>
      </c>
      <c r="G76" s="3">
        <v>1998170.76</v>
      </c>
      <c r="H76" s="2">
        <v>-11.1418</v>
      </c>
    </row>
    <row r="77" spans="1:8" ht="12.75">
      <c r="A77" s="1">
        <v>72</v>
      </c>
      <c r="B77" s="3">
        <v>6198</v>
      </c>
      <c r="C77" s="1" t="s">
        <v>72</v>
      </c>
      <c r="D77" s="2">
        <v>-6.9859</v>
      </c>
      <c r="E77" s="3">
        <v>1359520.73</v>
      </c>
      <c r="F77" s="2">
        <v>-27.4965</v>
      </c>
      <c r="G77" s="3">
        <v>490127.91</v>
      </c>
      <c r="H77" s="2">
        <v>-12.4209</v>
      </c>
    </row>
    <row r="78" spans="1:8" ht="12.75">
      <c r="A78" s="1">
        <v>73</v>
      </c>
      <c r="B78" s="3">
        <v>6168</v>
      </c>
      <c r="C78" s="1" t="s">
        <v>73</v>
      </c>
      <c r="D78" s="2">
        <v>12.1012</v>
      </c>
      <c r="E78" s="3">
        <v>1310261.57</v>
      </c>
      <c r="F78" s="2">
        <v>-7.7311</v>
      </c>
      <c r="G78" s="3">
        <v>963942.15</v>
      </c>
      <c r="H78" s="2">
        <v>3.6951</v>
      </c>
    </row>
    <row r="79" spans="1:8" ht="12.75">
      <c r="A79" s="1">
        <v>74</v>
      </c>
      <c r="B79" s="3">
        <v>14831</v>
      </c>
      <c r="C79" s="1" t="s">
        <v>74</v>
      </c>
      <c r="D79" s="2">
        <v>0.5157</v>
      </c>
      <c r="E79" s="3">
        <v>3932989.58</v>
      </c>
      <c r="F79" s="2">
        <v>-14.3213</v>
      </c>
      <c r="G79" s="3">
        <v>2255912.6</v>
      </c>
      <c r="H79" s="2">
        <v>-4.8925</v>
      </c>
    </row>
    <row r="80" spans="1:8" ht="12.75">
      <c r="A80" s="1">
        <v>75</v>
      </c>
      <c r="B80" s="3">
        <v>5888</v>
      </c>
      <c r="C80" s="1" t="s">
        <v>75</v>
      </c>
      <c r="D80" s="2">
        <v>7.7396</v>
      </c>
      <c r="E80" s="3">
        <v>731598.96</v>
      </c>
      <c r="F80" s="2">
        <v>-1.5253</v>
      </c>
      <c r="G80" s="3">
        <v>293750.78</v>
      </c>
      <c r="H80" s="2">
        <v>5.0853</v>
      </c>
    </row>
    <row r="81" spans="1:8" ht="12.75">
      <c r="A81" s="1">
        <v>76</v>
      </c>
      <c r="B81" s="3">
        <v>9803</v>
      </c>
      <c r="C81" s="1" t="s">
        <v>76</v>
      </c>
      <c r="D81" s="2">
        <v>7.8234</v>
      </c>
      <c r="E81" s="3">
        <v>1204258.87</v>
      </c>
      <c r="F81" s="2">
        <v>-12.77</v>
      </c>
      <c r="G81" s="3">
        <v>866182.54</v>
      </c>
      <c r="H81" s="2">
        <v>-0.7919</v>
      </c>
    </row>
    <row r="82" spans="1:8" ht="12.75">
      <c r="A82" s="1">
        <v>77</v>
      </c>
      <c r="B82" s="3">
        <v>6890</v>
      </c>
      <c r="C82" s="1" t="s">
        <v>77</v>
      </c>
      <c r="D82" s="2">
        <v>-10.0244</v>
      </c>
      <c r="E82" s="3">
        <v>1108048.8</v>
      </c>
      <c r="F82" s="2">
        <v>-19.6525</v>
      </c>
      <c r="G82" s="3">
        <v>524686.42</v>
      </c>
      <c r="H82" s="2">
        <v>-13.1184</v>
      </c>
    </row>
    <row r="83" spans="1:8" ht="12.75">
      <c r="A83" s="1">
        <v>78</v>
      </c>
      <c r="B83" s="3">
        <v>1558</v>
      </c>
      <c r="C83" s="1" t="s">
        <v>78</v>
      </c>
      <c r="D83" s="2">
        <v>2.4</v>
      </c>
      <c r="E83" s="3">
        <v>275572.26</v>
      </c>
      <c r="F83" s="2">
        <v>49.76</v>
      </c>
      <c r="G83" s="3">
        <v>89317.86</v>
      </c>
      <c r="H83" s="2">
        <v>13.99</v>
      </c>
    </row>
    <row r="84" spans="1:8" ht="12.75">
      <c r="A84" s="1">
        <v>79</v>
      </c>
      <c r="B84" s="3">
        <v>22890</v>
      </c>
      <c r="C84" s="1" t="s">
        <v>79</v>
      </c>
      <c r="D84" s="2">
        <v>4.3206</v>
      </c>
      <c r="E84" s="3">
        <v>4924815.05</v>
      </c>
      <c r="F84" s="2">
        <v>-17.6458</v>
      </c>
      <c r="G84" s="3">
        <v>2371020.69</v>
      </c>
      <c r="H84" s="2">
        <v>-2.8181</v>
      </c>
    </row>
    <row r="85" spans="1:8" ht="12.75">
      <c r="A85" s="1">
        <v>80</v>
      </c>
      <c r="B85" s="3">
        <v>9950</v>
      </c>
      <c r="C85" s="1" t="s">
        <v>80</v>
      </c>
      <c r="D85" s="2">
        <v>-5.4764</v>
      </c>
      <c r="E85" s="3">
        <v>2041812.82</v>
      </c>
      <c r="F85" s="2">
        <v>-20.3947</v>
      </c>
      <c r="G85" s="3">
        <v>1226127.5</v>
      </c>
      <c r="H85" s="2">
        <v>-11.0737</v>
      </c>
    </row>
    <row r="86" spans="1:8" ht="12.75">
      <c r="A86" s="1">
        <v>81</v>
      </c>
      <c r="B86" s="3">
        <v>9734</v>
      </c>
      <c r="C86" s="1" t="s">
        <v>81</v>
      </c>
      <c r="D86" s="2">
        <v>-0.2637</v>
      </c>
      <c r="E86" s="3">
        <v>1685197.56</v>
      </c>
      <c r="F86" s="2">
        <v>-0.0088</v>
      </c>
      <c r="G86" s="3">
        <v>974112.75</v>
      </c>
      <c r="H86" s="2">
        <v>-0.1703</v>
      </c>
    </row>
    <row r="87" spans="1:8" ht="12.75">
      <c r="A87" s="1">
        <v>82</v>
      </c>
      <c r="B87" s="3">
        <v>1998</v>
      </c>
      <c r="C87" s="1" t="s">
        <v>82</v>
      </c>
      <c r="D87" s="2">
        <v>-13.3293</v>
      </c>
      <c r="E87" s="3">
        <v>487540.76</v>
      </c>
      <c r="F87" s="2">
        <v>-29.8063</v>
      </c>
      <c r="G87" s="3">
        <v>126177.67</v>
      </c>
      <c r="H87" s="2">
        <v>-16.7169</v>
      </c>
    </row>
    <row r="88" spans="1:8" ht="12.75">
      <c r="A88" s="1">
        <v>83</v>
      </c>
      <c r="B88" s="3">
        <v>18082</v>
      </c>
      <c r="C88" s="1" t="s">
        <v>83</v>
      </c>
      <c r="D88" s="2">
        <v>-2.0774</v>
      </c>
      <c r="E88" s="3">
        <v>3258405.86</v>
      </c>
      <c r="F88" s="2">
        <v>-23.1608</v>
      </c>
      <c r="G88" s="3">
        <v>2116288.47</v>
      </c>
      <c r="H88" s="2">
        <v>-10.379</v>
      </c>
    </row>
    <row r="89" spans="1:8" ht="12.75">
      <c r="A89" s="1">
        <v>84</v>
      </c>
      <c r="B89" s="3">
        <v>5535</v>
      </c>
      <c r="C89" s="1" t="s">
        <v>84</v>
      </c>
      <c r="D89" s="2">
        <v>-5.6628</v>
      </c>
      <c r="E89" s="3">
        <v>2283069.83</v>
      </c>
      <c r="F89" s="2">
        <v>-21.8351</v>
      </c>
      <c r="G89" s="3">
        <v>439861.93</v>
      </c>
      <c r="H89" s="2">
        <v>-8.2753</v>
      </c>
    </row>
    <row r="90" spans="1:8" ht="12.75">
      <c r="A90" s="1">
        <v>85</v>
      </c>
      <c r="B90" s="1">
        <v>130</v>
      </c>
      <c r="C90" s="1" t="s">
        <v>85</v>
      </c>
      <c r="D90" s="2">
        <v>-7.3367</v>
      </c>
      <c r="E90" s="3">
        <v>31321.44</v>
      </c>
      <c r="F90" s="2">
        <v>20.647</v>
      </c>
      <c r="G90" s="3">
        <v>66595.61</v>
      </c>
      <c r="H90" s="2">
        <v>11.6957</v>
      </c>
    </row>
    <row r="91" spans="1:8" ht="12.75">
      <c r="A91" s="1">
        <v>86</v>
      </c>
      <c r="B91" s="1">
        <v>193</v>
      </c>
      <c r="C91" s="1" t="s">
        <v>86</v>
      </c>
      <c r="D91" s="2">
        <v>-4.8122</v>
      </c>
      <c r="E91" s="3">
        <v>50553.68</v>
      </c>
      <c r="F91" s="2">
        <v>8.2874</v>
      </c>
      <c r="G91" s="3">
        <v>56143.67</v>
      </c>
      <c r="H91" s="2">
        <v>2.0808</v>
      </c>
    </row>
    <row r="92" spans="1:8" ht="12.75">
      <c r="A92" s="1">
        <v>87</v>
      </c>
      <c r="B92" s="1">
        <v>165</v>
      </c>
      <c r="C92" s="1" t="s">
        <v>87</v>
      </c>
      <c r="D92" s="2">
        <v>1.2381</v>
      </c>
      <c r="E92" s="3">
        <v>117535.06</v>
      </c>
      <c r="F92" s="2">
        <v>-28.6417</v>
      </c>
      <c r="G92" s="3">
        <v>20331.36</v>
      </c>
      <c r="H92" s="2">
        <v>-3.1683</v>
      </c>
    </row>
    <row r="93" spans="1:8" ht="12.75">
      <c r="A93" s="1">
        <v>88</v>
      </c>
      <c r="B93" s="1">
        <v>171</v>
      </c>
      <c r="C93" s="1" t="s">
        <v>88</v>
      </c>
      <c r="D93" s="2">
        <v>29.8156</v>
      </c>
      <c r="E93" s="3">
        <v>31240</v>
      </c>
      <c r="F93" s="2">
        <v>-12.4507</v>
      </c>
      <c r="G93" s="3">
        <v>872.22</v>
      </c>
      <c r="H93" s="2">
        <v>28.6676</v>
      </c>
    </row>
    <row r="94" spans="1:8" ht="12.75">
      <c r="A94" s="1" t="s">
        <v>89</v>
      </c>
      <c r="D94" s="2"/>
      <c r="E94" s="3"/>
      <c r="F94" s="2"/>
      <c r="G94" s="3"/>
      <c r="H94" s="2"/>
    </row>
    <row r="95" spans="1:12" s="8" customFormat="1" ht="12.75">
      <c r="A95" s="30" t="s">
        <v>90</v>
      </c>
      <c r="B95" s="30"/>
      <c r="C95" s="30"/>
      <c r="D95" s="9">
        <v>-1.4566505352401555</v>
      </c>
      <c r="E95" s="10">
        <v>143690084.14</v>
      </c>
      <c r="F95" s="9">
        <v>-12.551393805682151</v>
      </c>
      <c r="G95" s="10">
        <v>52273856.45</v>
      </c>
      <c r="H95" s="9">
        <v>-4.416200212198857</v>
      </c>
      <c r="I95"/>
      <c r="J95"/>
      <c r="K95"/>
      <c r="L95"/>
    </row>
    <row r="96" ht="12.75">
      <c r="D96" s="2"/>
    </row>
    <row r="97" ht="12.75">
      <c r="D97" s="2"/>
    </row>
    <row r="98" spans="1:8" ht="17.25">
      <c r="A98" s="24" t="s">
        <v>98</v>
      </c>
      <c r="B98" s="24"/>
      <c r="C98" s="24"/>
      <c r="D98" s="24"/>
      <c r="E98" s="24"/>
      <c r="F98" s="24"/>
      <c r="G98" s="24"/>
      <c r="H98" s="24"/>
    </row>
    <row r="99" spans="1:8" ht="17.25">
      <c r="A99" s="24" t="s">
        <v>102</v>
      </c>
      <c r="B99" s="24"/>
      <c r="C99" s="24"/>
      <c r="D99" s="24"/>
      <c r="E99" s="24"/>
      <c r="F99" s="24"/>
      <c r="G99" s="24"/>
      <c r="H99" s="24"/>
    </row>
    <row r="100" ht="13.5" thickBot="1"/>
    <row r="101" spans="1:8" ht="12.75">
      <c r="A101" s="11"/>
      <c r="B101" s="12"/>
      <c r="C101" s="15"/>
      <c r="D101" s="25" t="s">
        <v>91</v>
      </c>
      <c r="E101" s="26"/>
      <c r="F101" s="25" t="s">
        <v>92</v>
      </c>
      <c r="G101" s="26"/>
      <c r="H101" s="13"/>
    </row>
    <row r="102" spans="1:8" ht="13.5" thickBot="1">
      <c r="A102" s="20"/>
      <c r="B102" s="21"/>
      <c r="C102" s="16" t="s">
        <v>97</v>
      </c>
      <c r="D102" s="17" t="s">
        <v>94</v>
      </c>
      <c r="E102" s="16" t="s">
        <v>95</v>
      </c>
      <c r="F102" s="17" t="s">
        <v>94</v>
      </c>
      <c r="G102" s="16" t="s">
        <v>95</v>
      </c>
      <c r="H102" s="14" t="s">
        <v>93</v>
      </c>
    </row>
    <row r="103" spans="1:8" ht="12.75">
      <c r="A103" s="18">
        <v>32</v>
      </c>
      <c r="B103" s="3">
        <v>1000</v>
      </c>
      <c r="C103" s="6" t="s">
        <v>103</v>
      </c>
      <c r="D103" s="2">
        <v>-5.358328358753585</v>
      </c>
      <c r="E103" s="3">
        <v>4321606.33</v>
      </c>
      <c r="F103" s="2">
        <v>3.088193103486509</v>
      </c>
      <c r="G103" s="3">
        <v>1110206.34</v>
      </c>
      <c r="H103" s="2">
        <v>-3.631946716375439</v>
      </c>
    </row>
    <row r="104" spans="1:8" ht="12.75">
      <c r="A104" s="18">
        <v>22</v>
      </c>
      <c r="B104" s="3">
        <v>5000</v>
      </c>
      <c r="C104" s="6" t="s">
        <v>104</v>
      </c>
      <c r="D104" s="2">
        <v>-4.728990714772839</v>
      </c>
      <c r="E104" s="3">
        <v>9628641.760000002</v>
      </c>
      <c r="F104" s="2">
        <v>0.42473394788916236</v>
      </c>
      <c r="G104" s="3">
        <v>2678697.24</v>
      </c>
      <c r="H104" s="2">
        <v>-3.60728048727422</v>
      </c>
    </row>
    <row r="105" spans="1:8" ht="12.75">
      <c r="A105" s="18">
        <v>16</v>
      </c>
      <c r="B105" s="3">
        <v>10000</v>
      </c>
      <c r="C105" s="6" t="s">
        <v>105</v>
      </c>
      <c r="D105" s="2">
        <v>-4.437198000828625</v>
      </c>
      <c r="E105" s="3">
        <v>21157196.710000005</v>
      </c>
      <c r="F105" s="2">
        <v>-16.7435084227239</v>
      </c>
      <c r="G105" s="3">
        <v>9125974.32</v>
      </c>
      <c r="H105" s="2">
        <v>-8.145761835603645</v>
      </c>
    </row>
    <row r="106" spans="1:8" ht="12.75">
      <c r="A106" s="18">
        <v>12</v>
      </c>
      <c r="B106" s="3">
        <v>20000</v>
      </c>
      <c r="C106" s="6" t="s">
        <v>106</v>
      </c>
      <c r="D106" s="2">
        <v>-0.049872276264308193</v>
      </c>
      <c r="E106" s="3">
        <v>37090572.72999998</v>
      </c>
      <c r="F106" s="2">
        <v>-13.298379137315514</v>
      </c>
      <c r="G106" s="3">
        <v>18512519.340000007</v>
      </c>
      <c r="H106" s="2">
        <v>-4.460836313706071</v>
      </c>
    </row>
    <row r="107" spans="1:8" ht="12.75">
      <c r="A107" s="18">
        <v>5</v>
      </c>
      <c r="B107" s="3">
        <v>100000</v>
      </c>
      <c r="C107" s="6" t="s">
        <v>107</v>
      </c>
      <c r="D107" s="2">
        <v>-2.9438630430189705</v>
      </c>
      <c r="E107" s="3">
        <v>28955717.569999978</v>
      </c>
      <c r="F107" s="2">
        <v>-18.469245762823995</v>
      </c>
      <c r="G107" s="3">
        <v>12234379.329999994</v>
      </c>
      <c r="H107" s="2">
        <v>-7.5552486850256</v>
      </c>
    </row>
    <row r="108" spans="1:8" ht="12.75">
      <c r="A108" s="19">
        <v>1</v>
      </c>
      <c r="B108" s="3">
        <v>200000</v>
      </c>
      <c r="C108" s="6" t="s">
        <v>108</v>
      </c>
      <c r="D108" s="5">
        <v>0.9486999999999997</v>
      </c>
      <c r="E108" s="7">
        <v>42536349.04000002</v>
      </c>
      <c r="F108" s="5">
        <v>-4.148700000000002</v>
      </c>
      <c r="G108" s="7">
        <v>8612079.880000003</v>
      </c>
      <c r="H108" s="5">
        <v>0.09042894637734224</v>
      </c>
    </row>
    <row r="109" spans="1:8" ht="12.75">
      <c r="A109" s="19">
        <v>88</v>
      </c>
      <c r="D109" s="2">
        <v>-1.4566505352401555</v>
      </c>
      <c r="E109" s="3">
        <v>143690084.14</v>
      </c>
      <c r="F109" s="2">
        <v>-12.551393805682151</v>
      </c>
      <c r="G109" s="3">
        <v>52273856.45</v>
      </c>
      <c r="H109" s="2">
        <v>-4.416200212198857</v>
      </c>
    </row>
    <row r="110" spans="4:8" ht="12.75"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2" spans="1:8" ht="17.25">
      <c r="A112" s="24" t="s">
        <v>98</v>
      </c>
      <c r="B112" s="24"/>
      <c r="C112" s="24"/>
      <c r="D112" s="24"/>
      <c r="E112" s="24"/>
      <c r="F112" s="24"/>
      <c r="G112" s="24"/>
      <c r="H112" s="24"/>
    </row>
    <row r="113" spans="1:8" ht="17.25">
      <c r="A113" s="24" t="s">
        <v>102</v>
      </c>
      <c r="B113" s="24"/>
      <c r="C113" s="24"/>
      <c r="D113" s="24"/>
      <c r="E113" s="24"/>
      <c r="F113" s="24"/>
      <c r="G113" s="24"/>
      <c r="H113" s="24"/>
    </row>
    <row r="115" spans="1:8" ht="15">
      <c r="A115" s="31" t="s">
        <v>96</v>
      </c>
      <c r="B115" s="31"/>
      <c r="C115" s="31"/>
      <c r="D115" s="31"/>
      <c r="E115" s="31"/>
      <c r="F115" s="31"/>
      <c r="G115" s="31"/>
      <c r="H115" s="31"/>
    </row>
    <row r="119" spans="1:3" ht="12.75">
      <c r="A119" s="1">
        <v>0</v>
      </c>
      <c r="B119" s="1">
        <v>6</v>
      </c>
      <c r="C119" s="1" t="e">
        <v>#N/A</v>
      </c>
    </row>
    <row r="120" spans="1:3" ht="12.75">
      <c r="A120" s="1">
        <v>0</v>
      </c>
      <c r="B120" s="1">
        <v>7</v>
      </c>
      <c r="C120" s="1" t="e">
        <v>#N/A</v>
      </c>
    </row>
    <row r="121" spans="1:3" ht="12.75">
      <c r="A121" s="1">
        <v>0</v>
      </c>
      <c r="B121" s="1">
        <v>8</v>
      </c>
      <c r="C121" s="1" t="e">
        <v>#N/A</v>
      </c>
    </row>
    <row r="122" spans="1:3" ht="12.75">
      <c r="A122" s="1">
        <v>0</v>
      </c>
      <c r="B122" s="1">
        <v>9</v>
      </c>
      <c r="C122" s="1" t="e">
        <v>#N/A</v>
      </c>
    </row>
    <row r="123" spans="1:3" ht="12.75">
      <c r="A123" s="1">
        <v>0</v>
      </c>
      <c r="B123" s="1">
        <v>10</v>
      </c>
      <c r="C123" s="1" t="e">
        <v>#N/A</v>
      </c>
    </row>
    <row r="124" spans="1:3" ht="12.75">
      <c r="A124" s="1">
        <v>0</v>
      </c>
      <c r="B124" s="1">
        <v>11</v>
      </c>
      <c r="C124" s="1" t="e">
        <v>#N/A</v>
      </c>
    </row>
    <row r="125" spans="1:3" ht="12.75">
      <c r="A125" s="1">
        <v>0</v>
      </c>
      <c r="B125" s="1">
        <v>12</v>
      </c>
      <c r="C125" s="1" t="e">
        <v>#N/A</v>
      </c>
    </row>
    <row r="126" spans="1:3" ht="12.75">
      <c r="A126" s="1">
        <v>0</v>
      </c>
      <c r="B126" s="1">
        <v>13</v>
      </c>
      <c r="C126" s="1" t="e">
        <v>#N/A</v>
      </c>
    </row>
    <row r="127" spans="1:3" ht="12.75">
      <c r="A127" s="1">
        <v>0</v>
      </c>
      <c r="B127" s="1">
        <v>14</v>
      </c>
      <c r="C127" s="1" t="e">
        <v>#N/A</v>
      </c>
    </row>
    <row r="128" spans="1:3" ht="12.75">
      <c r="A128" s="1">
        <v>0</v>
      </c>
      <c r="B128" s="1">
        <v>15</v>
      </c>
      <c r="C128" s="1" t="e">
        <v>#N/A</v>
      </c>
    </row>
    <row r="129" spans="1:3" ht="12.75">
      <c r="A129" s="1">
        <v>0</v>
      </c>
      <c r="B129" s="1">
        <v>16</v>
      </c>
      <c r="C129" s="1" t="e">
        <v>#N/A</v>
      </c>
    </row>
    <row r="130" spans="1:3" ht="12.75">
      <c r="A130" s="1">
        <v>0</v>
      </c>
      <c r="B130" s="1">
        <v>17</v>
      </c>
      <c r="C130" s="1" t="e">
        <v>#N/A</v>
      </c>
    </row>
    <row r="131" spans="1:3" ht="12.75">
      <c r="A131" s="1">
        <v>0</v>
      </c>
      <c r="B131" s="1">
        <v>18</v>
      </c>
      <c r="C131" s="1" t="e">
        <v>#N/A</v>
      </c>
    </row>
    <row r="132" spans="1:3" ht="12.75">
      <c r="A132" s="1">
        <v>0</v>
      </c>
      <c r="B132" s="1">
        <v>19</v>
      </c>
      <c r="C132" s="1" t="e">
        <v>#N/A</v>
      </c>
    </row>
    <row r="133" spans="1:3" ht="12.75">
      <c r="A133" s="1">
        <v>0</v>
      </c>
      <c r="B133" s="1">
        <v>20</v>
      </c>
      <c r="C133" s="1" t="e">
        <v>#N/A</v>
      </c>
    </row>
  </sheetData>
  <mergeCells count="13">
    <mergeCell ref="A1:H1"/>
    <mergeCell ref="A2:H2"/>
    <mergeCell ref="D4:E4"/>
    <mergeCell ref="F4:G4"/>
    <mergeCell ref="A5:C5"/>
    <mergeCell ref="A95:C95"/>
    <mergeCell ref="A98:H98"/>
    <mergeCell ref="A99:H99"/>
    <mergeCell ref="A115:H115"/>
    <mergeCell ref="D101:E101"/>
    <mergeCell ref="F101:G101"/>
    <mergeCell ref="A112:H112"/>
    <mergeCell ref="A113:H113"/>
  </mergeCells>
  <conditionalFormatting sqref="D6:H93">
    <cfRule type="expression" priority="1" dxfId="0" stopIfTrue="1">
      <formula>$I6="*"</formula>
    </cfRule>
  </conditionalFormatting>
  <conditionalFormatting sqref="A118:A133 C118:C133">
    <cfRule type="expression" priority="2" dxfId="0" stopIfTrue="1">
      <formula>$A118=0</formula>
    </cfRule>
  </conditionalFormatting>
  <conditionalFormatting sqref="D110:H110">
    <cfRule type="cellIs" priority="3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Xabier Gaztelumendi</dc:creator>
  <cp:keywords/>
  <dc:description/>
  <cp:lastModifiedBy>OLATZ</cp:lastModifiedBy>
  <cp:lastPrinted>2016-09-30T07:56:52Z</cp:lastPrinted>
  <dcterms:created xsi:type="dcterms:W3CDTF">2015-04-16T08:35:34Z</dcterms:created>
  <dcterms:modified xsi:type="dcterms:W3CDTF">2017-06-12T07:24:26Z</dcterms:modified>
  <cp:category/>
  <cp:version/>
  <cp:contentType/>
  <cp:contentStatus/>
</cp:coreProperties>
</file>